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425" windowHeight="7650" tabRatio="487"/>
  </bookViews>
  <sheets>
    <sheet name="PF SUMMARY" sheetId="50" r:id="rId1"/>
  </sheets>
  <definedNames>
    <definedName name="_xlnm._FilterDatabase" localSheetId="0" hidden="1">'PF SUMMARY'!$A$4:$P$52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N52" i="50" l="1"/>
  <c r="N51" i="50"/>
  <c r="N50" i="50"/>
  <c r="N49" i="50"/>
  <c r="N48" i="50"/>
  <c r="N47" i="50"/>
  <c r="N46" i="50"/>
  <c r="N45" i="50"/>
  <c r="N44" i="50"/>
  <c r="N43" i="50"/>
  <c r="N42" i="50"/>
  <c r="N41" i="50"/>
  <c r="N40" i="50"/>
  <c r="N39" i="50"/>
  <c r="N38" i="50"/>
  <c r="N37" i="50"/>
  <c r="N36" i="50"/>
  <c r="N35" i="50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M55" i="50" l="1"/>
  <c r="N55" i="50" s="1"/>
  <c r="M56" i="50" l="1"/>
  <c r="N56" i="50" s="1"/>
  <c r="N6" i="50"/>
  <c r="E54" i="50" l="1"/>
  <c r="F54" i="50"/>
  <c r="G54" i="50"/>
  <c r="G59" i="50" s="1"/>
  <c r="H54" i="50"/>
  <c r="H59" i="50" s="1"/>
  <c r="I54" i="50"/>
  <c r="I59" i="50" s="1"/>
  <c r="J54" i="50"/>
  <c r="J59" i="50" s="1"/>
  <c r="K54" i="50"/>
  <c r="K59" i="50" s="1"/>
  <c r="L54" i="50"/>
  <c r="L59" i="50" s="1"/>
  <c r="M54" i="50"/>
  <c r="O54" i="50"/>
  <c r="P54" i="50"/>
  <c r="D54" i="50" l="1"/>
  <c r="M59" i="50" l="1"/>
  <c r="E59" i="50"/>
  <c r="D59" i="50"/>
  <c r="P59" i="50"/>
  <c r="O59" i="50"/>
  <c r="F59" i="50"/>
  <c r="N54" i="50" l="1"/>
  <c r="N59" i="50" l="1"/>
</calcChain>
</file>

<file path=xl/sharedStrings.xml><?xml version="1.0" encoding="utf-8"?>
<sst xmlns="http://schemas.openxmlformats.org/spreadsheetml/2006/main" count="173" uniqueCount="74">
  <si>
    <t>LOCATION</t>
  </si>
  <si>
    <t>SHIFT</t>
  </si>
  <si>
    <t>NO. OF EMPLOYEES</t>
  </si>
  <si>
    <t>WAGES</t>
  </si>
  <si>
    <t>A\C 1</t>
  </si>
  <si>
    <t>A/C 2</t>
  </si>
  <si>
    <t>A/C 10</t>
  </si>
  <si>
    <t>A/C 21</t>
  </si>
  <si>
    <t>A/C 22</t>
  </si>
  <si>
    <t>TOTAL</t>
  </si>
  <si>
    <t>EDLI WAGES</t>
  </si>
  <si>
    <t>EMPLOYER'S SHARE          ( 3.67% )</t>
  </si>
  <si>
    <t xml:space="preserve">EMPLOYEES SHARE          ( 12% )  </t>
  </si>
  <si>
    <t xml:space="preserve">PENSION   </t>
  </si>
  <si>
    <t>E.D.L.I.</t>
  </si>
  <si>
    <t>ADM. CHARGES</t>
  </si>
  <si>
    <t>F.T</t>
  </si>
  <si>
    <t>PENSION WAGES</t>
  </si>
  <si>
    <t>RARE HOSPITALITY &amp; SERVICES PVT.LTD RHS MUMBAI</t>
  </si>
  <si>
    <t xml:space="preserve">Total No. Emp. </t>
  </si>
  <si>
    <t>Gross  Sal.</t>
  </si>
  <si>
    <t>Challan Amount</t>
  </si>
  <si>
    <t>Total</t>
  </si>
  <si>
    <t>PF ADMIN.    ( 0.5% )</t>
  </si>
  <si>
    <t>PART - 1</t>
  </si>
  <si>
    <t>PMRPY</t>
  </si>
  <si>
    <t>CHALLAN NAMES</t>
  </si>
  <si>
    <t>Round off</t>
  </si>
  <si>
    <t>FORTIES (FL.LT.RAJAN DHALL) - GDA</t>
  </si>
  <si>
    <t>FORTIES (FL.LT.RAJAN DHALL) - HK</t>
  </si>
  <si>
    <t>FORTIS HOSPITAL GURGAON</t>
  </si>
  <si>
    <t>FORTIS HOSPOTAL GURGAON</t>
  </si>
  <si>
    <t>India Rating And Research Agency</t>
  </si>
  <si>
    <t>PARIMAL NATHWANI DELHI</t>
  </si>
  <si>
    <t>Schueco India Pvt.Ltd - Delhi</t>
  </si>
  <si>
    <t>Delhi Branch</t>
  </si>
  <si>
    <t>Service Master Clean Pvt Ltd</t>
  </si>
  <si>
    <t>Service Master Clean - Chandigarh</t>
  </si>
  <si>
    <t>Service Master Clean -Delhi</t>
  </si>
  <si>
    <t>Fortis Hospital Noida</t>
  </si>
  <si>
    <t>Paras Healthcare, Gurugram</t>
  </si>
  <si>
    <t>Dz Card (india) - Gurgoan</t>
  </si>
  <si>
    <t>Service Master Clean - Gurgaon</t>
  </si>
  <si>
    <t>FORTIES (FL.LT.RAJAN DHALL) - ENGG</t>
  </si>
  <si>
    <t>SLV Security Services - Haryana</t>
  </si>
  <si>
    <t>ASPRI Spirits Private Limited</t>
  </si>
  <si>
    <t>RSKV Consultants Private Limited Gurugram</t>
  </si>
  <si>
    <t>Narayana Hrudayalaya Hospital, Gurgaon</t>
  </si>
  <si>
    <t>Hold for aadhaar Not Seeded</t>
  </si>
  <si>
    <t>Amrita Hospital, Faridabad-Haryana</t>
  </si>
  <si>
    <t>Hold for UAN Not Available</t>
  </si>
  <si>
    <t>Accord Hospital, Faridabad</t>
  </si>
  <si>
    <t>Capsave Finance Private Limited - Delhi</t>
  </si>
  <si>
    <t>Delhi Branch (PF)</t>
  </si>
  <si>
    <t>Motherhood Hospital,Noida</t>
  </si>
  <si>
    <t>Noida Power (NPCL)</t>
  </si>
  <si>
    <t>Federal Bank - Delhi</t>
  </si>
  <si>
    <t>SLV Security Services Pvt. Ltd. - Vivo Mobile</t>
  </si>
  <si>
    <t>Federal Bank - Noida</t>
  </si>
  <si>
    <t>Paras Hospital, Panchkula</t>
  </si>
  <si>
    <t>Velnik india Ltd. pali (rajasthan)</t>
  </si>
  <si>
    <t>Federal Bank - Jaipur</t>
  </si>
  <si>
    <t>Ashok leylands Rudrapur</t>
  </si>
  <si>
    <t>Ask Investment Manager Pvt Ltd Kanpur</t>
  </si>
  <si>
    <t>Ask Investment Manager Pvt Ltd Lucknow</t>
  </si>
  <si>
    <t>Plus Medicare Hospitals Pvt. Ltd. Shrinagar</t>
  </si>
  <si>
    <t>PF CHALLAN SUMMARY FOR THE MONTH OF FEB 2023</t>
  </si>
  <si>
    <t>TRRN-'3192303009554</t>
  </si>
  <si>
    <t>FORTIS HOSPITAL GURGAON - NH</t>
  </si>
  <si>
    <t>FORTIS HOSPOTAL GURGAON - NH</t>
  </si>
  <si>
    <t>Manipal Hospital Private Limited</t>
  </si>
  <si>
    <t>Paras Udaipur</t>
  </si>
  <si>
    <t>Space World Group</t>
  </si>
  <si>
    <t>Urbtech India Pvt. Ltd. -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</si>
</sst>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b/>
      <i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</font>
    <font>
      <i/>
      <sz val="10"/>
      <name val="Bookman Old Style"/>
      <family val="1"/>
    </font>
    <font>
      <sz val="11"/>
      <color theme="1"/>
      <name val="Calibri"/>
      <family val="2"/>
      <scheme val="minor"/>
    </font>
    <font>
      <b/>
      <i/>
      <sz val="8"/>
      <name val="Bookman Old Style"/>
      <family val="1"/>
    </font>
    <font>
      <b/>
      <i/>
      <sz val="9"/>
      <color rgb="FFC00000"/>
      <name val="Bookman Old Style"/>
      <family val="1"/>
    </font>
    <font>
      <b/>
      <i/>
      <sz val="9"/>
      <color rgb="FF7F149C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2" fillId="0" borderId="0" xfId="1" applyFont="1" applyFill="1" applyBorder="1"/>
    <xf numFmtId="0" fontId="3" fillId="0" borderId="0" xfId="1" applyFont="1" applyFill="1"/>
    <xf numFmtId="0" fontId="8" fillId="0" borderId="1" xfId="1" applyFont="1" applyFill="1" applyBorder="1" applyAlignment="1">
      <alignment horizontal="center"/>
    </xf>
    <xf numFmtId="0" fontId="11" fillId="0" borderId="0" xfId="1" applyFont="1" applyFill="1"/>
    <xf numFmtId="0" fontId="14" fillId="0" borderId="1" xfId="0" applyFont="1" applyFill="1" applyBorder="1"/>
    <xf numFmtId="0" fontId="11" fillId="0" borderId="1" xfId="1" applyFont="1" applyFill="1" applyBorder="1"/>
    <xf numFmtId="0" fontId="5" fillId="0" borderId="0" xfId="1" applyFont="1" applyFill="1"/>
    <xf numFmtId="0" fontId="14" fillId="0" borderId="0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justify"/>
    </xf>
    <xf numFmtId="0" fontId="5" fillId="0" borderId="1" xfId="1" applyFont="1" applyFill="1" applyBorder="1"/>
    <xf numFmtId="0" fontId="3" fillId="0" borderId="1" xfId="0" applyFont="1" applyFill="1" applyBorder="1"/>
    <xf numFmtId="3" fontId="2" fillId="0" borderId="1" xfId="1" applyNumberFormat="1" applyFont="1" applyFill="1" applyBorder="1"/>
    <xf numFmtId="3" fontId="11" fillId="0" borderId="1" xfId="1" applyNumberFormat="1" applyFont="1" applyFill="1" applyBorder="1"/>
    <xf numFmtId="3" fontId="3" fillId="0" borderId="1" xfId="1" applyNumberFormat="1" applyFont="1" applyFill="1" applyBorder="1"/>
    <xf numFmtId="3" fontId="14" fillId="0" borderId="1" xfId="1" applyNumberFormat="1" applyFont="1" applyFill="1" applyBorder="1"/>
    <xf numFmtId="3" fontId="2" fillId="0" borderId="0" xfId="1" applyNumberFormat="1" applyFont="1" applyFill="1"/>
    <xf numFmtId="3" fontId="3" fillId="0" borderId="1" xfId="0" applyNumberFormat="1" applyFont="1" applyFill="1" applyBorder="1"/>
    <xf numFmtId="0" fontId="6" fillId="0" borderId="2" xfId="1" applyFont="1" applyFill="1" applyBorder="1"/>
    <xf numFmtId="3" fontId="2" fillId="0" borderId="2" xfId="1" applyNumberFormat="1" applyFont="1" applyFill="1" applyBorder="1"/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3" fontId="3" fillId="0" borderId="1" xfId="1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justify"/>
    </xf>
    <xf numFmtId="0" fontId="8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</cellXfs>
  <cellStyles count="10">
    <cellStyle name="Comma 2" xfId="3"/>
    <cellStyle name="Comma 2 2" xfId="6"/>
    <cellStyle name="Comma 3" xfId="4"/>
    <cellStyle name="Comma 4" xfId="8"/>
    <cellStyle name="Normal" xfId="0" builtinId="0"/>
    <cellStyle name="Normal 2" xfId="1"/>
    <cellStyle name="Normal 2 2" xfId="9"/>
    <cellStyle name="Normal 3" xfId="2"/>
    <cellStyle name="Normal 3 2" xfId="5"/>
    <cellStyle name="Normal 7" xfId="7"/>
  </cellStyles>
  <dxfs count="0"/>
  <tableStyles count="0" defaultTableStyle="TableStyleMedium9" defaultPivotStyle="PivotStyleLight16"/>
  <colors>
    <mruColors>
      <color rgb="FFFFCCFF"/>
      <color rgb="FFFF33CC"/>
      <color rgb="FF339966"/>
      <color rgb="FFFF0066"/>
      <color rgb="FFB7E7E6"/>
      <color rgb="FF7F149C"/>
      <color rgb="FFFF9999"/>
      <color rgb="FF9B5C51"/>
      <color rgb="FFC75325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59"/>
  <sheetViews>
    <sheetView tabSelected="1" zoomScale="85" zoomScaleNormal="85" workbookViewId="0">
      <pane ySplit="4" topLeftCell="A5" activePane="bottomLeft" state="frozen"/>
      <selection pane="bottomLeft" activeCell="E66" sqref="E66"/>
    </sheetView>
  </sheetViews>
  <sheetFormatPr defaultColWidth="8.7109375" defaultRowHeight="15" x14ac:dyDescent="0.3"/>
  <cols>
    <col min="1" max="1" width="11.7109375" style="9" customWidth="1"/>
    <col min="2" max="2" width="40.7109375" style="1" customWidth="1"/>
    <col min="3" max="3" width="6.140625" style="6" bestFit="1" customWidth="1"/>
    <col min="4" max="4" width="12.28515625" style="1" bestFit="1" customWidth="1"/>
    <col min="5" max="5" width="14.5703125" style="1" bestFit="1" customWidth="1"/>
    <col min="6" max="6" width="16.7109375" style="1" bestFit="1" customWidth="1"/>
    <col min="7" max="7" width="13.140625" style="1" bestFit="1" customWidth="1"/>
    <col min="8" max="8" width="10.28515625" style="1" customWidth="1"/>
    <col min="9" max="9" width="11.28515625" style="4" bestFit="1" customWidth="1"/>
    <col min="10" max="10" width="9" style="6" bestFit="1" customWidth="1"/>
    <col min="11" max="11" width="11.28515625" style="4" bestFit="1" customWidth="1"/>
    <col min="12" max="12" width="8.7109375" style="1" bestFit="1" customWidth="1"/>
    <col min="13" max="13" width="7.28515625" style="6" bestFit="1" customWidth="1"/>
    <col min="14" max="14" width="12" style="6" bestFit="1" customWidth="1"/>
    <col min="15" max="15" width="14.42578125" style="1" customWidth="1"/>
    <col min="16" max="16" width="14.28515625" style="1" bestFit="1" customWidth="1"/>
    <col min="17" max="16384" width="8.7109375" style="3"/>
  </cols>
  <sheetData>
    <row r="1" spans="1:16" x14ac:dyDescent="0.3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1"/>
    </row>
    <row r="2" spans="1:16" x14ac:dyDescent="0.3">
      <c r="A2" s="28" t="s">
        <v>66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1"/>
    </row>
    <row r="3" spans="1:16" ht="13.5" customHeight="1" x14ac:dyDescent="0.3">
      <c r="A3" s="30" t="s">
        <v>26</v>
      </c>
      <c r="B3" s="32" t="s">
        <v>0</v>
      </c>
      <c r="C3" s="33" t="s">
        <v>1</v>
      </c>
      <c r="D3" s="29" t="s">
        <v>19</v>
      </c>
      <c r="E3" s="11"/>
      <c r="F3" s="29" t="s">
        <v>2</v>
      </c>
      <c r="G3" s="32" t="s">
        <v>3</v>
      </c>
      <c r="H3" s="31" t="s">
        <v>4</v>
      </c>
      <c r="I3" s="31"/>
      <c r="J3" s="12" t="s">
        <v>5</v>
      </c>
      <c r="K3" s="26" t="s">
        <v>6</v>
      </c>
      <c r="L3" s="26" t="s">
        <v>7</v>
      </c>
      <c r="M3" s="12" t="s">
        <v>8</v>
      </c>
      <c r="N3" s="30" t="s">
        <v>9</v>
      </c>
      <c r="O3" s="29" t="s">
        <v>10</v>
      </c>
      <c r="P3" s="29" t="s">
        <v>17</v>
      </c>
    </row>
    <row r="4" spans="1:16" ht="40.5" customHeight="1" x14ac:dyDescent="0.3">
      <c r="A4" s="30"/>
      <c r="B4" s="32"/>
      <c r="C4" s="33"/>
      <c r="D4" s="29"/>
      <c r="E4" s="25" t="s">
        <v>20</v>
      </c>
      <c r="F4" s="29"/>
      <c r="G4" s="32"/>
      <c r="H4" s="23" t="s">
        <v>11</v>
      </c>
      <c r="I4" s="23" t="s">
        <v>12</v>
      </c>
      <c r="J4" s="24" t="s">
        <v>23</v>
      </c>
      <c r="K4" s="23" t="s">
        <v>13</v>
      </c>
      <c r="L4" s="5" t="s">
        <v>14</v>
      </c>
      <c r="M4" s="24" t="s">
        <v>15</v>
      </c>
      <c r="N4" s="30"/>
      <c r="O4" s="29"/>
      <c r="P4" s="29"/>
    </row>
    <row r="5" spans="1:16" ht="12.6" hidden="1" customHeight="1" x14ac:dyDescent="0.3">
      <c r="A5" s="34" t="s">
        <v>67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idden="1" x14ac:dyDescent="0.3">
      <c r="A6" s="13" t="s">
        <v>24</v>
      </c>
      <c r="B6" s="2" t="s">
        <v>45</v>
      </c>
      <c r="C6" s="8" t="s">
        <v>16</v>
      </c>
      <c r="D6" s="15">
        <v>1</v>
      </c>
      <c r="E6" s="15">
        <v>16792</v>
      </c>
      <c r="F6" s="15">
        <v>1</v>
      </c>
      <c r="G6" s="15">
        <v>15000</v>
      </c>
      <c r="H6" s="15">
        <v>550</v>
      </c>
      <c r="I6" s="15">
        <v>1800</v>
      </c>
      <c r="J6" s="16">
        <v>75</v>
      </c>
      <c r="K6" s="15">
        <v>1250</v>
      </c>
      <c r="L6" s="15">
        <v>75</v>
      </c>
      <c r="M6" s="16">
        <v>0</v>
      </c>
      <c r="N6" s="16">
        <f>SUM(H6:M6)</f>
        <v>3750</v>
      </c>
      <c r="O6" s="15">
        <v>15000</v>
      </c>
      <c r="P6" s="15">
        <v>15000</v>
      </c>
    </row>
    <row r="7" spans="1:16" hidden="1" x14ac:dyDescent="0.3">
      <c r="A7" s="13" t="s">
        <v>24</v>
      </c>
      <c r="B7" s="2" t="s">
        <v>35</v>
      </c>
      <c r="C7" s="8" t="s">
        <v>16</v>
      </c>
      <c r="D7" s="15">
        <v>4</v>
      </c>
      <c r="E7" s="15">
        <v>169260</v>
      </c>
      <c r="F7" s="15">
        <v>4</v>
      </c>
      <c r="G7" s="15">
        <v>60000</v>
      </c>
      <c r="H7" s="15">
        <v>2200</v>
      </c>
      <c r="I7" s="15">
        <v>7200</v>
      </c>
      <c r="J7" s="16">
        <v>300</v>
      </c>
      <c r="K7" s="15">
        <v>5000</v>
      </c>
      <c r="L7" s="15">
        <v>300</v>
      </c>
      <c r="M7" s="16">
        <v>0</v>
      </c>
      <c r="N7" s="16">
        <f t="shared" ref="N7:N52" si="0">SUM(H7:M7)</f>
        <v>15000</v>
      </c>
      <c r="O7" s="15">
        <v>60000</v>
      </c>
      <c r="P7" s="15">
        <v>60000</v>
      </c>
    </row>
    <row r="8" spans="1:16" hidden="1" x14ac:dyDescent="0.3">
      <c r="A8" s="13" t="s">
        <v>24</v>
      </c>
      <c r="B8" s="2" t="s">
        <v>41</v>
      </c>
      <c r="C8" s="8" t="s">
        <v>16</v>
      </c>
      <c r="D8" s="15">
        <v>5</v>
      </c>
      <c r="E8" s="15">
        <v>59012.33</v>
      </c>
      <c r="F8" s="15">
        <v>5</v>
      </c>
      <c r="G8" s="15">
        <v>53895</v>
      </c>
      <c r="H8" s="15">
        <v>1981</v>
      </c>
      <c r="I8" s="15">
        <v>6469</v>
      </c>
      <c r="J8" s="16">
        <v>268</v>
      </c>
      <c r="K8" s="15">
        <v>4488</v>
      </c>
      <c r="L8" s="15">
        <v>268</v>
      </c>
      <c r="M8" s="16">
        <v>0</v>
      </c>
      <c r="N8" s="16">
        <f t="shared" si="0"/>
        <v>13474</v>
      </c>
      <c r="O8" s="15">
        <v>53895</v>
      </c>
      <c r="P8" s="15">
        <v>53895</v>
      </c>
    </row>
    <row r="9" spans="1:16" x14ac:dyDescent="0.3">
      <c r="A9" s="13" t="s">
        <v>24</v>
      </c>
      <c r="B9" s="2" t="s">
        <v>43</v>
      </c>
      <c r="C9" s="8" t="s">
        <v>16</v>
      </c>
      <c r="D9" s="15">
        <v>6</v>
      </c>
      <c r="E9" s="15">
        <v>138331.94</v>
      </c>
      <c r="F9" s="15">
        <v>6</v>
      </c>
      <c r="G9" s="15">
        <v>90000</v>
      </c>
      <c r="H9" s="15">
        <v>3300</v>
      </c>
      <c r="I9" s="15">
        <v>10800</v>
      </c>
      <c r="J9" s="16">
        <v>450</v>
      </c>
      <c r="K9" s="15">
        <v>7500</v>
      </c>
      <c r="L9" s="15">
        <v>450</v>
      </c>
      <c r="M9" s="16">
        <v>0</v>
      </c>
      <c r="N9" s="16">
        <f t="shared" si="0"/>
        <v>22500</v>
      </c>
      <c r="O9" s="15">
        <v>90000</v>
      </c>
      <c r="P9" s="15">
        <v>90000</v>
      </c>
    </row>
    <row r="10" spans="1:16" hidden="1" x14ac:dyDescent="0.3">
      <c r="A10" s="13" t="s">
        <v>24</v>
      </c>
      <c r="B10" s="2" t="s">
        <v>28</v>
      </c>
      <c r="C10" s="8" t="s">
        <v>16</v>
      </c>
      <c r="D10" s="15">
        <v>125</v>
      </c>
      <c r="E10" s="15">
        <v>2218694.0400000014</v>
      </c>
      <c r="F10" s="15">
        <v>125</v>
      </c>
      <c r="G10" s="15">
        <v>1901847</v>
      </c>
      <c r="H10" s="15">
        <v>83079</v>
      </c>
      <c r="I10" s="15">
        <v>228216</v>
      </c>
      <c r="J10" s="16">
        <v>9515</v>
      </c>
      <c r="K10" s="15">
        <v>145137</v>
      </c>
      <c r="L10" s="15">
        <v>8711</v>
      </c>
      <c r="M10" s="16">
        <v>0</v>
      </c>
      <c r="N10" s="16">
        <f t="shared" si="0"/>
        <v>474658</v>
      </c>
      <c r="O10" s="15">
        <v>1741782</v>
      </c>
      <c r="P10" s="15">
        <v>1741782</v>
      </c>
    </row>
    <row r="11" spans="1:16" x14ac:dyDescent="0.3">
      <c r="A11" s="13" t="s">
        <v>24</v>
      </c>
      <c r="B11" s="2" t="s">
        <v>29</v>
      </c>
      <c r="C11" s="8" t="s">
        <v>16</v>
      </c>
      <c r="D11" s="15">
        <v>73</v>
      </c>
      <c r="E11" s="15">
        <v>1273369.6500000006</v>
      </c>
      <c r="F11" s="15">
        <v>73</v>
      </c>
      <c r="G11" s="15">
        <v>1091262</v>
      </c>
      <c r="H11" s="15">
        <v>46766</v>
      </c>
      <c r="I11" s="15">
        <v>130949</v>
      </c>
      <c r="J11" s="16">
        <v>5457</v>
      </c>
      <c r="K11" s="15">
        <v>84183</v>
      </c>
      <c r="L11" s="15">
        <v>5052</v>
      </c>
      <c r="M11" s="16">
        <v>0</v>
      </c>
      <c r="N11" s="16">
        <f t="shared" si="0"/>
        <v>272407</v>
      </c>
      <c r="O11" s="15">
        <v>1010264</v>
      </c>
      <c r="P11" s="15">
        <v>1010264</v>
      </c>
    </row>
    <row r="12" spans="1:16" hidden="1" x14ac:dyDescent="0.3">
      <c r="A12" s="13" t="s">
        <v>24</v>
      </c>
      <c r="B12" s="2" t="s">
        <v>30</v>
      </c>
      <c r="C12" s="8" t="s">
        <v>16</v>
      </c>
      <c r="D12" s="15">
        <v>155</v>
      </c>
      <c r="E12" s="15">
        <v>1582774.2099999988</v>
      </c>
      <c r="F12" s="15">
        <v>155</v>
      </c>
      <c r="G12" s="15">
        <v>1319232</v>
      </c>
      <c r="H12" s="15">
        <v>48418</v>
      </c>
      <c r="I12" s="15">
        <v>158308</v>
      </c>
      <c r="J12" s="16">
        <v>6597</v>
      </c>
      <c r="K12" s="15">
        <v>109890</v>
      </c>
      <c r="L12" s="15">
        <v>6597</v>
      </c>
      <c r="M12" s="16">
        <v>0</v>
      </c>
      <c r="N12" s="16">
        <f t="shared" si="0"/>
        <v>329810</v>
      </c>
      <c r="O12" s="15">
        <v>1319232</v>
      </c>
      <c r="P12" s="15">
        <v>1319232</v>
      </c>
    </row>
    <row r="13" spans="1:16" hidden="1" x14ac:dyDescent="0.3">
      <c r="A13" s="13" t="s">
        <v>24</v>
      </c>
      <c r="B13" s="2" t="s">
        <v>39</v>
      </c>
      <c r="C13" s="8" t="s">
        <v>16</v>
      </c>
      <c r="D13" s="15">
        <v>182</v>
      </c>
      <c r="E13" s="15">
        <v>2004635.86</v>
      </c>
      <c r="F13" s="15">
        <v>182</v>
      </c>
      <c r="G13" s="15">
        <v>1683624</v>
      </c>
      <c r="H13" s="15">
        <v>61699</v>
      </c>
      <c r="I13" s="15">
        <v>202013</v>
      </c>
      <c r="J13" s="16">
        <v>8459</v>
      </c>
      <c r="K13" s="15">
        <v>140314</v>
      </c>
      <c r="L13" s="15">
        <v>8459</v>
      </c>
      <c r="M13" s="16">
        <v>0</v>
      </c>
      <c r="N13" s="16">
        <f t="shared" si="0"/>
        <v>420944</v>
      </c>
      <c r="O13" s="15">
        <v>1683624</v>
      </c>
      <c r="P13" s="15">
        <v>1683624</v>
      </c>
    </row>
    <row r="14" spans="1:16" hidden="1" x14ac:dyDescent="0.3">
      <c r="A14" s="13" t="s">
        <v>24</v>
      </c>
      <c r="B14" s="2" t="s">
        <v>31</v>
      </c>
      <c r="C14" s="8" t="s">
        <v>16</v>
      </c>
      <c r="D14" s="15">
        <v>21</v>
      </c>
      <c r="E14" s="15">
        <v>237325.03000000003</v>
      </c>
      <c r="F14" s="15">
        <v>21</v>
      </c>
      <c r="G14" s="15">
        <v>196037</v>
      </c>
      <c r="H14" s="15">
        <v>7195</v>
      </c>
      <c r="I14" s="15">
        <v>23522</v>
      </c>
      <c r="J14" s="16">
        <v>979</v>
      </c>
      <c r="K14" s="15">
        <v>16327</v>
      </c>
      <c r="L14" s="15">
        <v>979</v>
      </c>
      <c r="M14" s="16">
        <v>0</v>
      </c>
      <c r="N14" s="16">
        <f t="shared" si="0"/>
        <v>49002</v>
      </c>
      <c r="O14" s="15">
        <v>196037</v>
      </c>
      <c r="P14" s="15">
        <v>196037</v>
      </c>
    </row>
    <row r="15" spans="1:16" hidden="1" x14ac:dyDescent="0.3">
      <c r="A15" s="13" t="s">
        <v>24</v>
      </c>
      <c r="B15" s="2" t="s">
        <v>32</v>
      </c>
      <c r="C15" s="8" t="s">
        <v>16</v>
      </c>
      <c r="D15" s="15">
        <v>2</v>
      </c>
      <c r="E15" s="15">
        <v>21837.52</v>
      </c>
      <c r="F15" s="15">
        <v>2</v>
      </c>
      <c r="G15" s="15">
        <v>20486</v>
      </c>
      <c r="H15" s="15">
        <v>752</v>
      </c>
      <c r="I15" s="15">
        <v>2458</v>
      </c>
      <c r="J15" s="16">
        <v>102</v>
      </c>
      <c r="K15" s="15">
        <v>1706</v>
      </c>
      <c r="L15" s="15">
        <v>102</v>
      </c>
      <c r="M15" s="16">
        <v>0</v>
      </c>
      <c r="N15" s="16">
        <f t="shared" si="0"/>
        <v>5120</v>
      </c>
      <c r="O15" s="15">
        <v>20486</v>
      </c>
      <c r="P15" s="15">
        <v>20486</v>
      </c>
    </row>
    <row r="16" spans="1:16" hidden="1" x14ac:dyDescent="0.3">
      <c r="A16" s="13" t="s">
        <v>24</v>
      </c>
      <c r="B16" s="2" t="s">
        <v>47</v>
      </c>
      <c r="C16" s="8" t="s">
        <v>16</v>
      </c>
      <c r="D16" s="15">
        <v>24</v>
      </c>
      <c r="E16" s="15">
        <v>402737.28</v>
      </c>
      <c r="F16" s="15">
        <v>24</v>
      </c>
      <c r="G16" s="15">
        <v>294970</v>
      </c>
      <c r="H16" s="15">
        <v>10820</v>
      </c>
      <c r="I16" s="15">
        <v>35394</v>
      </c>
      <c r="J16" s="16">
        <v>1475</v>
      </c>
      <c r="K16" s="15">
        <v>24574</v>
      </c>
      <c r="L16" s="15">
        <v>1475</v>
      </c>
      <c r="M16" s="16">
        <v>0</v>
      </c>
      <c r="N16" s="16">
        <f t="shared" si="0"/>
        <v>73738</v>
      </c>
      <c r="O16" s="15">
        <v>294970</v>
      </c>
      <c r="P16" s="15">
        <v>294970</v>
      </c>
    </row>
    <row r="17" spans="1:16" hidden="1" x14ac:dyDescent="0.3">
      <c r="A17" s="13" t="s">
        <v>24</v>
      </c>
      <c r="B17" s="2" t="s">
        <v>40</v>
      </c>
      <c r="C17" s="8" t="s">
        <v>16</v>
      </c>
      <c r="D17" s="15">
        <v>65</v>
      </c>
      <c r="E17" s="15">
        <v>908588.41999999934</v>
      </c>
      <c r="F17" s="15">
        <v>65</v>
      </c>
      <c r="G17" s="15">
        <v>646446</v>
      </c>
      <c r="H17" s="15">
        <v>23741</v>
      </c>
      <c r="I17" s="15">
        <v>77570</v>
      </c>
      <c r="J17" s="16">
        <v>3247</v>
      </c>
      <c r="K17" s="15">
        <v>53829</v>
      </c>
      <c r="L17" s="15">
        <v>3247</v>
      </c>
      <c r="M17" s="16">
        <v>0</v>
      </c>
      <c r="N17" s="16">
        <f t="shared" si="0"/>
        <v>161634</v>
      </c>
      <c r="O17" s="15">
        <v>646446</v>
      </c>
      <c r="P17" s="15">
        <v>646446</v>
      </c>
    </row>
    <row r="18" spans="1:16" hidden="1" x14ac:dyDescent="0.3">
      <c r="A18" s="13" t="s">
        <v>24</v>
      </c>
      <c r="B18" s="2" t="s">
        <v>33</v>
      </c>
      <c r="C18" s="8" t="s">
        <v>16</v>
      </c>
      <c r="D18" s="15">
        <v>8</v>
      </c>
      <c r="E18" s="15">
        <v>212999.26</v>
      </c>
      <c r="F18" s="15">
        <v>8</v>
      </c>
      <c r="G18" s="15">
        <v>118194</v>
      </c>
      <c r="H18" s="15">
        <v>4334</v>
      </c>
      <c r="I18" s="15">
        <v>14183</v>
      </c>
      <c r="J18" s="16">
        <v>591</v>
      </c>
      <c r="K18" s="15">
        <v>9849</v>
      </c>
      <c r="L18" s="15">
        <v>591</v>
      </c>
      <c r="M18" s="16">
        <v>0</v>
      </c>
      <c r="N18" s="16">
        <f t="shared" si="0"/>
        <v>29548</v>
      </c>
      <c r="O18" s="15">
        <v>118194</v>
      </c>
      <c r="P18" s="15">
        <v>118194</v>
      </c>
    </row>
    <row r="19" spans="1:16" hidden="1" x14ac:dyDescent="0.3">
      <c r="A19" s="13" t="s">
        <v>24</v>
      </c>
      <c r="B19" s="2" t="s">
        <v>46</v>
      </c>
      <c r="C19" s="8" t="s">
        <v>16</v>
      </c>
      <c r="D19" s="15">
        <v>1</v>
      </c>
      <c r="E19" s="15">
        <v>13033</v>
      </c>
      <c r="F19" s="15">
        <v>1</v>
      </c>
      <c r="G19" s="15">
        <v>10243</v>
      </c>
      <c r="H19" s="15">
        <v>376</v>
      </c>
      <c r="I19" s="15">
        <v>1229</v>
      </c>
      <c r="J19" s="16">
        <v>51</v>
      </c>
      <c r="K19" s="15">
        <v>853</v>
      </c>
      <c r="L19" s="15">
        <v>51</v>
      </c>
      <c r="M19" s="16">
        <v>0</v>
      </c>
      <c r="N19" s="16">
        <f t="shared" si="0"/>
        <v>2560</v>
      </c>
      <c r="O19" s="15">
        <v>10243</v>
      </c>
      <c r="P19" s="15">
        <v>10243</v>
      </c>
    </row>
    <row r="20" spans="1:16" hidden="1" x14ac:dyDescent="0.3">
      <c r="A20" s="13" t="s">
        <v>24</v>
      </c>
      <c r="B20" s="2" t="s">
        <v>34</v>
      </c>
      <c r="C20" s="8" t="s">
        <v>16</v>
      </c>
      <c r="D20" s="15">
        <v>1</v>
      </c>
      <c r="E20" s="15">
        <v>18716</v>
      </c>
      <c r="F20" s="15">
        <v>1</v>
      </c>
      <c r="G20" s="15">
        <v>15000</v>
      </c>
      <c r="H20" s="15">
        <v>550</v>
      </c>
      <c r="I20" s="15">
        <v>1800</v>
      </c>
      <c r="J20" s="16">
        <v>75</v>
      </c>
      <c r="K20" s="15">
        <v>1250</v>
      </c>
      <c r="L20" s="15">
        <v>75</v>
      </c>
      <c r="M20" s="16">
        <v>0</v>
      </c>
      <c r="N20" s="16">
        <f t="shared" si="0"/>
        <v>3750</v>
      </c>
      <c r="O20" s="15">
        <v>15000</v>
      </c>
      <c r="P20" s="15">
        <v>15000</v>
      </c>
    </row>
    <row r="21" spans="1:16" hidden="1" x14ac:dyDescent="0.3">
      <c r="A21" s="13" t="s">
        <v>24</v>
      </c>
      <c r="B21" s="2" t="s">
        <v>37</v>
      </c>
      <c r="C21" s="8" t="s">
        <v>16</v>
      </c>
      <c r="D21" s="15">
        <v>1</v>
      </c>
      <c r="E21" s="15">
        <v>13697.54</v>
      </c>
      <c r="F21" s="15">
        <v>1</v>
      </c>
      <c r="G21" s="15">
        <v>12964</v>
      </c>
      <c r="H21" s="15">
        <v>476</v>
      </c>
      <c r="I21" s="15">
        <v>1556</v>
      </c>
      <c r="J21" s="16">
        <v>65</v>
      </c>
      <c r="K21" s="15">
        <v>1080</v>
      </c>
      <c r="L21" s="15">
        <v>65</v>
      </c>
      <c r="M21" s="16">
        <v>0</v>
      </c>
      <c r="N21" s="16">
        <f t="shared" si="0"/>
        <v>3242</v>
      </c>
      <c r="O21" s="15">
        <v>12964</v>
      </c>
      <c r="P21" s="15">
        <v>12964</v>
      </c>
    </row>
    <row r="22" spans="1:16" hidden="1" x14ac:dyDescent="0.3">
      <c r="A22" s="13" t="s">
        <v>24</v>
      </c>
      <c r="B22" s="2" t="s">
        <v>42</v>
      </c>
      <c r="C22" s="8" t="s">
        <v>16</v>
      </c>
      <c r="D22" s="15">
        <v>1</v>
      </c>
      <c r="E22" s="15">
        <v>34200.050000000003</v>
      </c>
      <c r="F22" s="15">
        <v>1</v>
      </c>
      <c r="G22" s="15">
        <v>15000</v>
      </c>
      <c r="H22" s="15">
        <v>550</v>
      </c>
      <c r="I22" s="15">
        <v>1800</v>
      </c>
      <c r="J22" s="16">
        <v>75</v>
      </c>
      <c r="K22" s="15">
        <v>1250</v>
      </c>
      <c r="L22" s="15">
        <v>75</v>
      </c>
      <c r="M22" s="16">
        <v>0</v>
      </c>
      <c r="N22" s="16">
        <f t="shared" si="0"/>
        <v>3750</v>
      </c>
      <c r="O22" s="15">
        <v>15000</v>
      </c>
      <c r="P22" s="15">
        <v>15000</v>
      </c>
    </row>
    <row r="23" spans="1:16" hidden="1" x14ac:dyDescent="0.3">
      <c r="A23" s="13" t="s">
        <v>24</v>
      </c>
      <c r="B23" s="2" t="s">
        <v>38</v>
      </c>
      <c r="C23" s="8" t="s">
        <v>16</v>
      </c>
      <c r="D23" s="15">
        <v>10</v>
      </c>
      <c r="E23" s="15">
        <v>220734.5</v>
      </c>
      <c r="F23" s="15">
        <v>10</v>
      </c>
      <c r="G23" s="15">
        <v>132516</v>
      </c>
      <c r="H23" s="15">
        <v>4860</v>
      </c>
      <c r="I23" s="15">
        <v>15901</v>
      </c>
      <c r="J23" s="16">
        <v>663</v>
      </c>
      <c r="K23" s="15">
        <v>11041</v>
      </c>
      <c r="L23" s="15">
        <v>663</v>
      </c>
      <c r="M23" s="16">
        <v>0</v>
      </c>
      <c r="N23" s="16">
        <f t="shared" si="0"/>
        <v>33128</v>
      </c>
      <c r="O23" s="15">
        <v>132516</v>
      </c>
      <c r="P23" s="15">
        <v>132516</v>
      </c>
    </row>
    <row r="24" spans="1:16" hidden="1" x14ac:dyDescent="0.3">
      <c r="A24" s="13" t="s">
        <v>24</v>
      </c>
      <c r="B24" s="2" t="s">
        <v>36</v>
      </c>
      <c r="C24" s="8" t="s">
        <v>16</v>
      </c>
      <c r="D24" s="15">
        <v>1</v>
      </c>
      <c r="E24" s="15">
        <v>17773</v>
      </c>
      <c r="F24" s="15">
        <v>1</v>
      </c>
      <c r="G24" s="15">
        <v>15000</v>
      </c>
      <c r="H24" s="15">
        <v>550</v>
      </c>
      <c r="I24" s="15">
        <v>1800</v>
      </c>
      <c r="J24" s="16">
        <v>75</v>
      </c>
      <c r="K24" s="15">
        <v>1250</v>
      </c>
      <c r="L24" s="15">
        <v>75</v>
      </c>
      <c r="M24" s="16">
        <v>0</v>
      </c>
      <c r="N24" s="16">
        <f t="shared" si="0"/>
        <v>3750</v>
      </c>
      <c r="O24" s="15">
        <v>15000</v>
      </c>
      <c r="P24" s="15">
        <v>15000</v>
      </c>
    </row>
    <row r="25" spans="1:16" hidden="1" x14ac:dyDescent="0.3">
      <c r="A25" s="13" t="s">
        <v>24</v>
      </c>
      <c r="B25" s="2" t="s">
        <v>44</v>
      </c>
      <c r="C25" s="8" t="s">
        <v>16</v>
      </c>
      <c r="D25" s="15">
        <v>8</v>
      </c>
      <c r="E25" s="15">
        <v>137194.9</v>
      </c>
      <c r="F25" s="15">
        <v>8</v>
      </c>
      <c r="G25" s="15">
        <v>99770</v>
      </c>
      <c r="H25" s="15">
        <v>3660</v>
      </c>
      <c r="I25" s="15">
        <v>11972</v>
      </c>
      <c r="J25" s="16">
        <v>500</v>
      </c>
      <c r="K25" s="15">
        <v>8312</v>
      </c>
      <c r="L25" s="15">
        <v>500</v>
      </c>
      <c r="M25" s="16">
        <v>0</v>
      </c>
      <c r="N25" s="16">
        <f t="shared" si="0"/>
        <v>24944</v>
      </c>
      <c r="O25" s="15">
        <v>99770</v>
      </c>
      <c r="P25" s="15">
        <v>99770</v>
      </c>
    </row>
    <row r="26" spans="1:16" hidden="1" x14ac:dyDescent="0.3">
      <c r="A26" s="13" t="s">
        <v>24</v>
      </c>
      <c r="B26" s="2" t="s">
        <v>49</v>
      </c>
      <c r="C26" s="8" t="s">
        <v>16</v>
      </c>
      <c r="D26" s="15">
        <v>93</v>
      </c>
      <c r="E26" s="15">
        <v>1297752.3200000012</v>
      </c>
      <c r="F26" s="15">
        <v>93</v>
      </c>
      <c r="G26" s="15">
        <v>792793</v>
      </c>
      <c r="H26" s="15">
        <v>29120</v>
      </c>
      <c r="I26" s="15">
        <v>95148</v>
      </c>
      <c r="J26" s="16">
        <v>3954</v>
      </c>
      <c r="K26" s="15">
        <v>66028</v>
      </c>
      <c r="L26" s="15">
        <v>3954</v>
      </c>
      <c r="M26" s="16">
        <v>0</v>
      </c>
      <c r="N26" s="16">
        <f t="shared" si="0"/>
        <v>198204</v>
      </c>
      <c r="O26" s="15">
        <v>792793</v>
      </c>
      <c r="P26" s="15">
        <v>792793</v>
      </c>
    </row>
    <row r="27" spans="1:16" hidden="1" x14ac:dyDescent="0.3">
      <c r="A27" s="13" t="s">
        <v>24</v>
      </c>
      <c r="B27" s="2" t="s">
        <v>51</v>
      </c>
      <c r="C27" s="8" t="s">
        <v>16</v>
      </c>
      <c r="D27" s="15">
        <v>80</v>
      </c>
      <c r="E27" s="15">
        <v>1038096.0900000005</v>
      </c>
      <c r="F27" s="15">
        <v>80</v>
      </c>
      <c r="G27" s="15">
        <v>727467</v>
      </c>
      <c r="H27" s="15">
        <v>26729</v>
      </c>
      <c r="I27" s="15">
        <v>87312</v>
      </c>
      <c r="J27" s="16">
        <v>3634</v>
      </c>
      <c r="K27" s="15">
        <v>60583</v>
      </c>
      <c r="L27" s="15">
        <v>3634</v>
      </c>
      <c r="M27" s="16">
        <v>0</v>
      </c>
      <c r="N27" s="16">
        <f t="shared" si="0"/>
        <v>181892</v>
      </c>
      <c r="O27" s="15">
        <v>727467</v>
      </c>
      <c r="P27" s="15">
        <v>727467</v>
      </c>
    </row>
    <row r="28" spans="1:16" hidden="1" x14ac:dyDescent="0.3">
      <c r="A28" s="13" t="s">
        <v>24</v>
      </c>
      <c r="B28" s="2" t="s">
        <v>52</v>
      </c>
      <c r="C28" s="8" t="s">
        <v>16</v>
      </c>
      <c r="D28" s="15">
        <v>1</v>
      </c>
      <c r="E28" s="15">
        <v>16506</v>
      </c>
      <c r="F28" s="15">
        <v>1</v>
      </c>
      <c r="G28" s="15">
        <v>15000</v>
      </c>
      <c r="H28" s="15">
        <v>550</v>
      </c>
      <c r="I28" s="15">
        <v>1800</v>
      </c>
      <c r="J28" s="16">
        <v>75</v>
      </c>
      <c r="K28" s="15">
        <v>1250</v>
      </c>
      <c r="L28" s="15">
        <v>75</v>
      </c>
      <c r="M28" s="16">
        <v>0</v>
      </c>
      <c r="N28" s="16">
        <f t="shared" si="0"/>
        <v>3750</v>
      </c>
      <c r="O28" s="15">
        <v>15000</v>
      </c>
      <c r="P28" s="15">
        <v>15000</v>
      </c>
    </row>
    <row r="29" spans="1:16" hidden="1" x14ac:dyDescent="0.3">
      <c r="A29" s="13" t="s">
        <v>24</v>
      </c>
      <c r="B29" s="2" t="s">
        <v>53</v>
      </c>
      <c r="C29" s="8" t="s">
        <v>16</v>
      </c>
      <c r="D29" s="15">
        <v>1</v>
      </c>
      <c r="E29" s="15">
        <v>134940</v>
      </c>
      <c r="F29" s="15">
        <v>1</v>
      </c>
      <c r="G29" s="15">
        <v>52431</v>
      </c>
      <c r="H29" s="15">
        <v>550</v>
      </c>
      <c r="I29" s="15">
        <v>6292</v>
      </c>
      <c r="J29" s="16">
        <v>262</v>
      </c>
      <c r="K29" s="15">
        <v>1250</v>
      </c>
      <c r="L29" s="15">
        <v>75</v>
      </c>
      <c r="M29" s="16">
        <v>0</v>
      </c>
      <c r="N29" s="16">
        <f t="shared" si="0"/>
        <v>8429</v>
      </c>
      <c r="O29" s="15">
        <v>15000</v>
      </c>
      <c r="P29" s="15">
        <v>15000</v>
      </c>
    </row>
    <row r="30" spans="1:16" hidden="1" x14ac:dyDescent="0.3">
      <c r="A30" s="13" t="s">
        <v>24</v>
      </c>
      <c r="B30" s="2" t="s">
        <v>53</v>
      </c>
      <c r="C30" s="8" t="s">
        <v>16</v>
      </c>
      <c r="D30" s="15">
        <v>2</v>
      </c>
      <c r="E30" s="15">
        <v>159720</v>
      </c>
      <c r="F30" s="15">
        <v>2</v>
      </c>
      <c r="G30" s="15">
        <v>59357</v>
      </c>
      <c r="H30" s="15">
        <v>1100</v>
      </c>
      <c r="I30" s="15">
        <v>7123</v>
      </c>
      <c r="J30" s="16">
        <v>297</v>
      </c>
      <c r="K30" s="15">
        <v>2500</v>
      </c>
      <c r="L30" s="15">
        <v>150</v>
      </c>
      <c r="M30" s="16">
        <v>0</v>
      </c>
      <c r="N30" s="16">
        <f t="shared" si="0"/>
        <v>11170</v>
      </c>
      <c r="O30" s="15">
        <v>30000</v>
      </c>
      <c r="P30" s="15">
        <v>30000</v>
      </c>
    </row>
    <row r="31" spans="1:16" hidden="1" x14ac:dyDescent="0.3">
      <c r="A31" s="13" t="s">
        <v>24</v>
      </c>
      <c r="B31" s="2" t="s">
        <v>54</v>
      </c>
      <c r="C31" s="8" t="s">
        <v>16</v>
      </c>
      <c r="D31" s="15">
        <v>33</v>
      </c>
      <c r="E31" s="15">
        <v>384817.14999999997</v>
      </c>
      <c r="F31" s="15">
        <v>33</v>
      </c>
      <c r="G31" s="15">
        <v>270271</v>
      </c>
      <c r="H31" s="15">
        <v>9914</v>
      </c>
      <c r="I31" s="15">
        <v>32430</v>
      </c>
      <c r="J31" s="16">
        <v>1348</v>
      </c>
      <c r="K31" s="15">
        <v>22516</v>
      </c>
      <c r="L31" s="15">
        <v>1348</v>
      </c>
      <c r="M31" s="16">
        <v>0</v>
      </c>
      <c r="N31" s="16">
        <f t="shared" si="0"/>
        <v>67556</v>
      </c>
      <c r="O31" s="15">
        <v>270271</v>
      </c>
      <c r="P31" s="15">
        <v>270271</v>
      </c>
    </row>
    <row r="32" spans="1:16" hidden="1" x14ac:dyDescent="0.3">
      <c r="A32" s="13" t="s">
        <v>24</v>
      </c>
      <c r="B32" s="2" t="s">
        <v>55</v>
      </c>
      <c r="C32" s="8" t="s">
        <v>16</v>
      </c>
      <c r="D32" s="15">
        <v>13</v>
      </c>
      <c r="E32" s="15">
        <v>171434.18</v>
      </c>
      <c r="F32" s="15">
        <v>13</v>
      </c>
      <c r="G32" s="15">
        <v>126137</v>
      </c>
      <c r="H32" s="15">
        <v>4623</v>
      </c>
      <c r="I32" s="15">
        <v>15135</v>
      </c>
      <c r="J32" s="16">
        <v>632</v>
      </c>
      <c r="K32" s="15">
        <v>10512</v>
      </c>
      <c r="L32" s="15">
        <v>632</v>
      </c>
      <c r="M32" s="16">
        <v>0</v>
      </c>
      <c r="N32" s="16">
        <f t="shared" si="0"/>
        <v>31534</v>
      </c>
      <c r="O32" s="15">
        <v>126137</v>
      </c>
      <c r="P32" s="15">
        <v>126137</v>
      </c>
    </row>
    <row r="33" spans="1:16" hidden="1" x14ac:dyDescent="0.3">
      <c r="A33" s="13" t="s">
        <v>24</v>
      </c>
      <c r="B33" s="2" t="s">
        <v>56</v>
      </c>
      <c r="C33" s="8" t="s">
        <v>16</v>
      </c>
      <c r="D33" s="15">
        <v>4</v>
      </c>
      <c r="E33" s="15">
        <v>65480.2</v>
      </c>
      <c r="F33" s="15">
        <v>4</v>
      </c>
      <c r="G33" s="15">
        <v>47147</v>
      </c>
      <c r="H33" s="15">
        <v>1729</v>
      </c>
      <c r="I33" s="15">
        <v>5658</v>
      </c>
      <c r="J33" s="16">
        <v>236</v>
      </c>
      <c r="K33" s="15">
        <v>3929</v>
      </c>
      <c r="L33" s="15">
        <v>236</v>
      </c>
      <c r="M33" s="16">
        <v>0</v>
      </c>
      <c r="N33" s="16">
        <f t="shared" si="0"/>
        <v>11788</v>
      </c>
      <c r="O33" s="15">
        <v>47147</v>
      </c>
      <c r="P33" s="15">
        <v>47147</v>
      </c>
    </row>
    <row r="34" spans="1:16" hidden="1" x14ac:dyDescent="0.3">
      <c r="A34" s="13" t="s">
        <v>24</v>
      </c>
      <c r="B34" s="2" t="s">
        <v>57</v>
      </c>
      <c r="C34" s="8" t="s">
        <v>16</v>
      </c>
      <c r="D34" s="15">
        <v>4</v>
      </c>
      <c r="E34" s="15">
        <v>23552.12</v>
      </c>
      <c r="F34" s="15">
        <v>4</v>
      </c>
      <c r="G34" s="15">
        <v>19389</v>
      </c>
      <c r="H34" s="15">
        <v>712</v>
      </c>
      <c r="I34" s="15">
        <v>2327</v>
      </c>
      <c r="J34" s="16">
        <v>97</v>
      </c>
      <c r="K34" s="15">
        <v>1615</v>
      </c>
      <c r="L34" s="15">
        <v>97</v>
      </c>
      <c r="M34" s="16">
        <v>0</v>
      </c>
      <c r="N34" s="16">
        <f t="shared" si="0"/>
        <v>4848</v>
      </c>
      <c r="O34" s="15">
        <v>19389</v>
      </c>
      <c r="P34" s="15">
        <v>19389</v>
      </c>
    </row>
    <row r="35" spans="1:16" hidden="1" x14ac:dyDescent="0.3">
      <c r="A35" s="13" t="s">
        <v>24</v>
      </c>
      <c r="B35" s="2" t="s">
        <v>58</v>
      </c>
      <c r="C35" s="8" t="s">
        <v>16</v>
      </c>
      <c r="D35" s="15">
        <v>2</v>
      </c>
      <c r="E35" s="15">
        <v>29601.739999999998</v>
      </c>
      <c r="F35" s="15">
        <v>2</v>
      </c>
      <c r="G35" s="15">
        <v>23539</v>
      </c>
      <c r="H35" s="15">
        <v>864</v>
      </c>
      <c r="I35" s="15">
        <v>2825</v>
      </c>
      <c r="J35" s="16">
        <v>118</v>
      </c>
      <c r="K35" s="15">
        <v>1961</v>
      </c>
      <c r="L35" s="15">
        <v>118</v>
      </c>
      <c r="M35" s="16">
        <v>0</v>
      </c>
      <c r="N35" s="16">
        <f t="shared" si="0"/>
        <v>5886</v>
      </c>
      <c r="O35" s="15">
        <v>23539</v>
      </c>
      <c r="P35" s="15">
        <v>23539</v>
      </c>
    </row>
    <row r="36" spans="1:16" hidden="1" x14ac:dyDescent="0.3">
      <c r="A36" s="13" t="s">
        <v>24</v>
      </c>
      <c r="B36" s="2" t="s">
        <v>59</v>
      </c>
      <c r="C36" s="8" t="s">
        <v>16</v>
      </c>
      <c r="D36" s="15">
        <v>50</v>
      </c>
      <c r="E36" s="15">
        <v>726364.82000000018</v>
      </c>
      <c r="F36" s="15">
        <v>50</v>
      </c>
      <c r="G36" s="15">
        <v>469930</v>
      </c>
      <c r="H36" s="15">
        <v>17250</v>
      </c>
      <c r="I36" s="15">
        <v>56390</v>
      </c>
      <c r="J36" s="16">
        <v>2341</v>
      </c>
      <c r="K36" s="15">
        <v>39140</v>
      </c>
      <c r="L36" s="15">
        <v>2341</v>
      </c>
      <c r="M36" s="16">
        <v>0</v>
      </c>
      <c r="N36" s="16">
        <f t="shared" si="0"/>
        <v>117462</v>
      </c>
      <c r="O36" s="15">
        <v>469930</v>
      </c>
      <c r="P36" s="15">
        <v>469930</v>
      </c>
    </row>
    <row r="37" spans="1:16" hidden="1" x14ac:dyDescent="0.3">
      <c r="A37" s="13" t="s">
        <v>24</v>
      </c>
      <c r="B37" s="2" t="s">
        <v>60</v>
      </c>
      <c r="C37" s="8" t="s">
        <v>16</v>
      </c>
      <c r="D37" s="15">
        <v>30</v>
      </c>
      <c r="E37" s="15">
        <v>271414.87</v>
      </c>
      <c r="F37" s="15">
        <v>30</v>
      </c>
      <c r="G37" s="15">
        <v>238525</v>
      </c>
      <c r="H37" s="15">
        <v>12014</v>
      </c>
      <c r="I37" s="15">
        <v>28621</v>
      </c>
      <c r="J37" s="16">
        <v>1193</v>
      </c>
      <c r="K37" s="15">
        <v>16607</v>
      </c>
      <c r="L37" s="15">
        <v>1193</v>
      </c>
      <c r="M37" s="16">
        <v>0</v>
      </c>
      <c r="N37" s="16">
        <f t="shared" si="0"/>
        <v>59628</v>
      </c>
      <c r="O37" s="15">
        <v>238525</v>
      </c>
      <c r="P37" s="15">
        <v>199371</v>
      </c>
    </row>
    <row r="38" spans="1:16" hidden="1" x14ac:dyDescent="0.3">
      <c r="A38" s="13" t="s">
        <v>24</v>
      </c>
      <c r="B38" s="2" t="s">
        <v>61</v>
      </c>
      <c r="C38" s="8" t="s">
        <v>16</v>
      </c>
      <c r="D38" s="15">
        <v>3</v>
      </c>
      <c r="E38" s="15">
        <v>19247.330000000002</v>
      </c>
      <c r="F38" s="15">
        <v>3</v>
      </c>
      <c r="G38" s="15">
        <v>13747</v>
      </c>
      <c r="H38" s="15">
        <v>505</v>
      </c>
      <c r="I38" s="15">
        <v>1650</v>
      </c>
      <c r="J38" s="16">
        <v>69</v>
      </c>
      <c r="K38" s="15">
        <v>1145</v>
      </c>
      <c r="L38" s="15">
        <v>69</v>
      </c>
      <c r="M38" s="16">
        <v>0</v>
      </c>
      <c r="N38" s="16">
        <f t="shared" si="0"/>
        <v>3438</v>
      </c>
      <c r="O38" s="15">
        <v>13747</v>
      </c>
      <c r="P38" s="15">
        <v>13747</v>
      </c>
    </row>
    <row r="39" spans="1:16" hidden="1" x14ac:dyDescent="0.3">
      <c r="A39" s="13" t="s">
        <v>24</v>
      </c>
      <c r="B39" s="2" t="s">
        <v>62</v>
      </c>
      <c r="C39" s="8" t="s">
        <v>16</v>
      </c>
      <c r="D39" s="15">
        <v>123</v>
      </c>
      <c r="E39" s="15">
        <v>1078207.1200000008</v>
      </c>
      <c r="F39" s="15">
        <v>123</v>
      </c>
      <c r="G39" s="15">
        <v>1068196</v>
      </c>
      <c r="H39" s="15">
        <v>39205</v>
      </c>
      <c r="I39" s="15">
        <v>128195</v>
      </c>
      <c r="J39" s="16">
        <v>5341</v>
      </c>
      <c r="K39" s="15">
        <v>88990</v>
      </c>
      <c r="L39" s="15">
        <v>5341</v>
      </c>
      <c r="M39" s="16">
        <v>0</v>
      </c>
      <c r="N39" s="16">
        <f t="shared" si="0"/>
        <v>267072</v>
      </c>
      <c r="O39" s="15">
        <v>1068196</v>
      </c>
      <c r="P39" s="15">
        <v>1068196</v>
      </c>
    </row>
    <row r="40" spans="1:16" hidden="1" x14ac:dyDescent="0.3">
      <c r="A40" s="13" t="s">
        <v>24</v>
      </c>
      <c r="B40" s="2" t="s">
        <v>63</v>
      </c>
      <c r="C40" s="8" t="s">
        <v>16</v>
      </c>
      <c r="D40" s="15">
        <v>1</v>
      </c>
      <c r="E40" s="15">
        <v>11554.59</v>
      </c>
      <c r="F40" s="15">
        <v>1</v>
      </c>
      <c r="G40" s="15">
        <v>9743</v>
      </c>
      <c r="H40" s="15">
        <v>357</v>
      </c>
      <c r="I40" s="15">
        <v>1169</v>
      </c>
      <c r="J40" s="16">
        <v>49</v>
      </c>
      <c r="K40" s="15">
        <v>812</v>
      </c>
      <c r="L40" s="15">
        <v>49</v>
      </c>
      <c r="M40" s="16">
        <v>0</v>
      </c>
      <c r="N40" s="16">
        <f t="shared" si="0"/>
        <v>2436</v>
      </c>
      <c r="O40" s="15">
        <v>9743</v>
      </c>
      <c r="P40" s="15">
        <v>9743</v>
      </c>
    </row>
    <row r="41" spans="1:16" hidden="1" x14ac:dyDescent="0.3">
      <c r="A41" s="13" t="s">
        <v>24</v>
      </c>
      <c r="B41" s="2" t="s">
        <v>64</v>
      </c>
      <c r="C41" s="8" t="s">
        <v>16</v>
      </c>
      <c r="D41" s="15">
        <v>1</v>
      </c>
      <c r="E41" s="15">
        <v>9800.41</v>
      </c>
      <c r="F41" s="15">
        <v>1</v>
      </c>
      <c r="G41" s="15">
        <v>9047</v>
      </c>
      <c r="H41" s="15">
        <v>332</v>
      </c>
      <c r="I41" s="15">
        <v>1086</v>
      </c>
      <c r="J41" s="16">
        <v>45</v>
      </c>
      <c r="K41" s="15">
        <v>754</v>
      </c>
      <c r="L41" s="15">
        <v>45</v>
      </c>
      <c r="M41" s="16">
        <v>0</v>
      </c>
      <c r="N41" s="16">
        <f t="shared" si="0"/>
        <v>2262</v>
      </c>
      <c r="O41" s="15">
        <v>9047</v>
      </c>
      <c r="P41" s="15">
        <v>9047</v>
      </c>
    </row>
    <row r="42" spans="1:16" hidden="1" x14ac:dyDescent="0.3">
      <c r="A42" s="13" t="s">
        <v>24</v>
      </c>
      <c r="B42" s="2" t="s">
        <v>65</v>
      </c>
      <c r="C42" s="8" t="s">
        <v>16</v>
      </c>
      <c r="D42" s="15">
        <v>10</v>
      </c>
      <c r="E42" s="15">
        <v>108319.01999999999</v>
      </c>
      <c r="F42" s="15">
        <v>10</v>
      </c>
      <c r="G42" s="15">
        <v>76312</v>
      </c>
      <c r="H42" s="15">
        <v>2799</v>
      </c>
      <c r="I42" s="15">
        <v>9156</v>
      </c>
      <c r="J42" s="16">
        <v>381</v>
      </c>
      <c r="K42" s="15">
        <v>6357</v>
      </c>
      <c r="L42" s="15">
        <v>381</v>
      </c>
      <c r="M42" s="16">
        <v>0</v>
      </c>
      <c r="N42" s="16">
        <f t="shared" si="0"/>
        <v>19074</v>
      </c>
      <c r="O42" s="15">
        <v>76312</v>
      </c>
      <c r="P42" s="15">
        <v>76312</v>
      </c>
    </row>
    <row r="43" spans="1:16" hidden="1" x14ac:dyDescent="0.3">
      <c r="A43" s="13" t="s">
        <v>24</v>
      </c>
      <c r="B43" s="2" t="s">
        <v>68</v>
      </c>
      <c r="C43" s="8" t="s">
        <v>16</v>
      </c>
      <c r="D43" s="15">
        <v>85</v>
      </c>
      <c r="E43" s="15">
        <v>69549.049999999974</v>
      </c>
      <c r="F43" s="15">
        <v>85</v>
      </c>
      <c r="G43" s="15">
        <v>67720</v>
      </c>
      <c r="H43" s="15">
        <v>2478</v>
      </c>
      <c r="I43" s="15">
        <v>8155</v>
      </c>
      <c r="J43" s="16">
        <v>346</v>
      </c>
      <c r="K43" s="15">
        <v>5677</v>
      </c>
      <c r="L43" s="15">
        <v>346</v>
      </c>
      <c r="M43" s="16">
        <v>0</v>
      </c>
      <c r="N43" s="16">
        <f t="shared" si="0"/>
        <v>17002</v>
      </c>
      <c r="O43" s="15">
        <v>67720</v>
      </c>
      <c r="P43" s="15">
        <v>67720</v>
      </c>
    </row>
    <row r="44" spans="1:16" hidden="1" x14ac:dyDescent="0.3">
      <c r="A44" s="13" t="s">
        <v>24</v>
      </c>
      <c r="B44" s="2" t="s">
        <v>69</v>
      </c>
      <c r="C44" s="8" t="s">
        <v>16</v>
      </c>
      <c r="D44" s="15">
        <v>15</v>
      </c>
      <c r="E44" s="15">
        <v>12388.82</v>
      </c>
      <c r="F44" s="15">
        <v>15</v>
      </c>
      <c r="G44" s="15">
        <v>11677</v>
      </c>
      <c r="H44" s="15">
        <v>428</v>
      </c>
      <c r="I44" s="15">
        <v>1406</v>
      </c>
      <c r="J44" s="16">
        <v>60</v>
      </c>
      <c r="K44" s="15">
        <v>978</v>
      </c>
      <c r="L44" s="15">
        <v>60</v>
      </c>
      <c r="M44" s="16">
        <v>0</v>
      </c>
      <c r="N44" s="16">
        <f t="shared" si="0"/>
        <v>2932</v>
      </c>
      <c r="O44" s="15">
        <v>11677</v>
      </c>
      <c r="P44" s="15">
        <v>11677</v>
      </c>
    </row>
    <row r="45" spans="1:16" hidden="1" x14ac:dyDescent="0.3">
      <c r="A45" s="7" t="s">
        <v>24</v>
      </c>
      <c r="B45" s="2" t="s">
        <v>70</v>
      </c>
      <c r="C45" s="7" t="s">
        <v>16</v>
      </c>
      <c r="D45" s="7">
        <v>42</v>
      </c>
      <c r="E45" s="7">
        <v>547618.73000000033</v>
      </c>
      <c r="F45" s="7">
        <v>42</v>
      </c>
      <c r="G45" s="7">
        <v>454854</v>
      </c>
      <c r="H45" s="7">
        <v>16700</v>
      </c>
      <c r="I45" s="7">
        <v>54585</v>
      </c>
      <c r="J45" s="7">
        <v>2285</v>
      </c>
      <c r="K45" s="7">
        <v>37885</v>
      </c>
      <c r="L45" s="7">
        <v>2285</v>
      </c>
      <c r="M45" s="7">
        <v>0</v>
      </c>
      <c r="N45" s="16">
        <f t="shared" si="0"/>
        <v>113740</v>
      </c>
      <c r="O45" s="7">
        <v>454854</v>
      </c>
      <c r="P45" s="7">
        <v>454854</v>
      </c>
    </row>
    <row r="46" spans="1:16" hidden="1" x14ac:dyDescent="0.3">
      <c r="A46" s="7" t="s">
        <v>24</v>
      </c>
      <c r="B46" s="2" t="s">
        <v>71</v>
      </c>
      <c r="C46" s="7" t="s">
        <v>16</v>
      </c>
      <c r="D46" s="7">
        <v>28</v>
      </c>
      <c r="E46" s="7">
        <v>242432.52000000002</v>
      </c>
      <c r="F46" s="7">
        <v>28</v>
      </c>
      <c r="G46" s="7">
        <v>161016</v>
      </c>
      <c r="H46" s="7">
        <v>5909</v>
      </c>
      <c r="I46" s="7">
        <v>19320</v>
      </c>
      <c r="J46" s="7">
        <v>803</v>
      </c>
      <c r="K46" s="7">
        <v>13411</v>
      </c>
      <c r="L46" s="7">
        <v>803</v>
      </c>
      <c r="M46" s="7">
        <v>0</v>
      </c>
      <c r="N46" s="16">
        <f t="shared" si="0"/>
        <v>40246</v>
      </c>
      <c r="O46" s="7">
        <v>161016</v>
      </c>
      <c r="P46" s="7">
        <v>161016</v>
      </c>
    </row>
    <row r="47" spans="1:16" hidden="1" x14ac:dyDescent="0.3">
      <c r="A47" s="7" t="s">
        <v>24</v>
      </c>
      <c r="B47" s="2" t="s">
        <v>72</v>
      </c>
      <c r="C47" s="7" t="s">
        <v>16</v>
      </c>
      <c r="D47" s="7">
        <v>11</v>
      </c>
      <c r="E47" s="7">
        <v>284828.37</v>
      </c>
      <c r="F47" s="7">
        <v>11</v>
      </c>
      <c r="G47" s="7">
        <v>165000</v>
      </c>
      <c r="H47" s="7">
        <v>6050</v>
      </c>
      <c r="I47" s="7">
        <v>19800</v>
      </c>
      <c r="J47" s="7">
        <v>825</v>
      </c>
      <c r="K47" s="7">
        <v>13750</v>
      </c>
      <c r="L47" s="7">
        <v>825</v>
      </c>
      <c r="M47" s="7">
        <v>0</v>
      </c>
      <c r="N47" s="16">
        <f t="shared" si="0"/>
        <v>41250</v>
      </c>
      <c r="O47" s="7">
        <v>165000</v>
      </c>
      <c r="P47" s="7">
        <v>165000</v>
      </c>
    </row>
    <row r="48" spans="1:16" hidden="1" x14ac:dyDescent="0.3">
      <c r="A48" s="7" t="s">
        <v>24</v>
      </c>
      <c r="B48" s="2" t="s">
        <v>73</v>
      </c>
      <c r="C48" s="7" t="s">
        <v>16</v>
      </c>
      <c r="D48" s="7">
        <v>14</v>
      </c>
      <c r="E48" s="7">
        <v>65926.710000000006</v>
      </c>
      <c r="F48" s="7">
        <v>14</v>
      </c>
      <c r="G48" s="7">
        <v>61556</v>
      </c>
      <c r="H48" s="7">
        <v>2258</v>
      </c>
      <c r="I48" s="7">
        <v>7387</v>
      </c>
      <c r="J48" s="7">
        <v>308</v>
      </c>
      <c r="K48" s="7">
        <v>5129</v>
      </c>
      <c r="L48" s="7">
        <v>308</v>
      </c>
      <c r="M48" s="7">
        <v>0</v>
      </c>
      <c r="N48" s="16">
        <f t="shared" si="0"/>
        <v>15390</v>
      </c>
      <c r="O48" s="7">
        <v>61556</v>
      </c>
      <c r="P48" s="7">
        <v>61556</v>
      </c>
    </row>
    <row r="49" spans="1:16" hidden="1" x14ac:dyDescent="0.3">
      <c r="A49" s="7" t="s">
        <v>24</v>
      </c>
      <c r="B49" s="7" t="s">
        <v>28</v>
      </c>
      <c r="C49" s="7" t="s">
        <v>16</v>
      </c>
      <c r="D49" s="7">
        <v>1</v>
      </c>
      <c r="E49" s="7">
        <v>19589.54</v>
      </c>
      <c r="F49" s="7">
        <v>1</v>
      </c>
      <c r="G49" s="7">
        <v>16792</v>
      </c>
      <c r="H49" s="7">
        <v>765</v>
      </c>
      <c r="I49" s="7">
        <v>2015</v>
      </c>
      <c r="J49" s="7">
        <v>84</v>
      </c>
      <c r="K49" s="7">
        <v>1250</v>
      </c>
      <c r="L49" s="7">
        <v>75</v>
      </c>
      <c r="M49" s="7">
        <v>0</v>
      </c>
      <c r="N49" s="16">
        <f t="shared" si="0"/>
        <v>4189</v>
      </c>
      <c r="O49" s="7">
        <v>15000</v>
      </c>
      <c r="P49" s="7">
        <v>15000</v>
      </c>
    </row>
    <row r="50" spans="1:16" hidden="1" x14ac:dyDescent="0.3">
      <c r="A50" s="7" t="s">
        <v>24</v>
      </c>
      <c r="B50" s="7" t="s">
        <v>59</v>
      </c>
      <c r="C50" s="7" t="s">
        <v>16</v>
      </c>
      <c r="D50" s="7">
        <v>1</v>
      </c>
      <c r="E50" s="7">
        <v>12971.1</v>
      </c>
      <c r="F50" s="7">
        <v>1</v>
      </c>
      <c r="G50" s="7">
        <v>8414</v>
      </c>
      <c r="H50" s="7">
        <v>309</v>
      </c>
      <c r="I50" s="7">
        <v>1010</v>
      </c>
      <c r="J50" s="7">
        <v>42</v>
      </c>
      <c r="K50" s="7">
        <v>701</v>
      </c>
      <c r="L50" s="7">
        <v>42</v>
      </c>
      <c r="M50" s="7"/>
      <c r="N50" s="16">
        <f t="shared" si="0"/>
        <v>2104</v>
      </c>
      <c r="O50" s="7">
        <v>8414</v>
      </c>
      <c r="P50" s="7">
        <v>8414</v>
      </c>
    </row>
    <row r="51" spans="1:16" hidden="1" x14ac:dyDescent="0.3">
      <c r="A51" s="7" t="s">
        <v>24</v>
      </c>
      <c r="B51" s="7" t="s">
        <v>65</v>
      </c>
      <c r="C51" s="7" t="s">
        <v>16</v>
      </c>
      <c r="D51" s="7">
        <v>2</v>
      </c>
      <c r="E51" s="7">
        <v>13909.44</v>
      </c>
      <c r="F51" s="7">
        <v>2</v>
      </c>
      <c r="G51" s="7">
        <v>9866</v>
      </c>
      <c r="H51" s="7">
        <v>362</v>
      </c>
      <c r="I51" s="7">
        <v>1184</v>
      </c>
      <c r="J51" s="7">
        <v>49</v>
      </c>
      <c r="K51" s="7">
        <v>822</v>
      </c>
      <c r="L51" s="7">
        <v>49</v>
      </c>
      <c r="M51" s="7"/>
      <c r="N51" s="16">
        <f t="shared" si="0"/>
        <v>2466</v>
      </c>
      <c r="O51" s="7">
        <v>9866</v>
      </c>
      <c r="P51" s="7">
        <v>9866</v>
      </c>
    </row>
    <row r="52" spans="1:16" hidden="1" x14ac:dyDescent="0.3">
      <c r="A52" s="7" t="s">
        <v>24</v>
      </c>
      <c r="B52" s="7" t="s">
        <v>73</v>
      </c>
      <c r="C52" s="7" t="s">
        <v>16</v>
      </c>
      <c r="D52" s="7">
        <v>2</v>
      </c>
      <c r="E52" s="7">
        <v>9743</v>
      </c>
      <c r="F52" s="7">
        <v>2</v>
      </c>
      <c r="G52" s="7">
        <v>9743</v>
      </c>
      <c r="H52" s="7">
        <v>357</v>
      </c>
      <c r="I52" s="7">
        <v>1169</v>
      </c>
      <c r="J52" s="7">
        <v>49</v>
      </c>
      <c r="K52" s="7">
        <v>812</v>
      </c>
      <c r="L52" s="7">
        <v>49</v>
      </c>
      <c r="M52" s="7">
        <v>0</v>
      </c>
      <c r="N52" s="16">
        <f t="shared" si="0"/>
        <v>2436</v>
      </c>
      <c r="O52" s="7">
        <v>9743</v>
      </c>
      <c r="P52" s="7">
        <v>9743</v>
      </c>
    </row>
    <row r="53" spans="1:16" hidden="1" x14ac:dyDescent="0.3">
      <c r="A53" s="13"/>
      <c r="B53" s="2"/>
      <c r="C53" s="8"/>
      <c r="D53" s="15"/>
      <c r="E53" s="15"/>
      <c r="F53" s="15"/>
      <c r="G53" s="15"/>
      <c r="H53" s="15"/>
      <c r="I53" s="15"/>
      <c r="J53" s="16"/>
      <c r="K53" s="15"/>
      <c r="L53" s="15"/>
      <c r="M53" s="16"/>
      <c r="N53" s="16"/>
      <c r="O53" s="15"/>
      <c r="P53" s="22"/>
    </row>
    <row r="54" spans="1:16" hidden="1" x14ac:dyDescent="0.3">
      <c r="A54" s="2"/>
      <c r="B54" s="13" t="s">
        <v>22</v>
      </c>
      <c r="C54" s="8"/>
      <c r="D54" s="17">
        <f t="shared" ref="D54:P54" si="1">SUM(D6:D53)</f>
        <v>1346</v>
      </c>
      <c r="E54" s="17">
        <f t="shared" si="1"/>
        <v>16527471.77</v>
      </c>
      <c r="F54" s="17">
        <f t="shared" si="1"/>
        <v>1346</v>
      </c>
      <c r="G54" s="17">
        <f t="shared" si="1"/>
        <v>12777155</v>
      </c>
      <c r="H54" s="17">
        <f t="shared" si="1"/>
        <v>489826</v>
      </c>
      <c r="I54" s="17">
        <f t="shared" si="1"/>
        <v>1533288</v>
      </c>
      <c r="J54" s="17">
        <f t="shared" si="1"/>
        <v>63942</v>
      </c>
      <c r="K54" s="17">
        <f t="shared" si="1"/>
        <v>1035447</v>
      </c>
      <c r="L54" s="17">
        <f t="shared" si="1"/>
        <v>62390</v>
      </c>
      <c r="M54" s="17">
        <f t="shared" si="1"/>
        <v>0</v>
      </c>
      <c r="N54" s="17">
        <f t="shared" si="1"/>
        <v>3184893</v>
      </c>
      <c r="O54" s="17">
        <f t="shared" si="1"/>
        <v>12467512</v>
      </c>
      <c r="P54" s="17">
        <f t="shared" si="1"/>
        <v>12428358</v>
      </c>
    </row>
    <row r="55" spans="1:16" hidden="1" x14ac:dyDescent="0.3">
      <c r="A55" s="7" t="s">
        <v>24</v>
      </c>
      <c r="B55" s="7" t="s">
        <v>50</v>
      </c>
      <c r="C55" s="8"/>
      <c r="D55" s="18">
        <v>5</v>
      </c>
      <c r="E55" s="18">
        <v>36623.54</v>
      </c>
      <c r="F55" s="18">
        <v>5</v>
      </c>
      <c r="G55" s="18">
        <v>28023</v>
      </c>
      <c r="H55" s="18">
        <v>1028</v>
      </c>
      <c r="I55" s="18">
        <v>3363</v>
      </c>
      <c r="J55" s="18">
        <v>140</v>
      </c>
      <c r="K55" s="18">
        <v>2335</v>
      </c>
      <c r="L55" s="18">
        <v>140</v>
      </c>
      <c r="M55" s="18">
        <f>SUM(M45:M46)</f>
        <v>0</v>
      </c>
      <c r="N55" s="7">
        <f t="shared" ref="N55:N56" si="2">SUM(H55:M55)</f>
        <v>7006</v>
      </c>
      <c r="O55" s="18">
        <v>28023</v>
      </c>
      <c r="P55" s="18">
        <v>28023</v>
      </c>
    </row>
    <row r="56" spans="1:16" hidden="1" x14ac:dyDescent="0.3">
      <c r="A56" s="7" t="s">
        <v>24</v>
      </c>
      <c r="B56" s="7" t="s">
        <v>48</v>
      </c>
      <c r="C56" s="8"/>
      <c r="D56" s="18">
        <v>1</v>
      </c>
      <c r="E56" s="18">
        <v>19589.54</v>
      </c>
      <c r="F56" s="18">
        <v>1</v>
      </c>
      <c r="G56" s="18">
        <v>16792</v>
      </c>
      <c r="H56" s="18">
        <v>765</v>
      </c>
      <c r="I56" s="18">
        <v>2015</v>
      </c>
      <c r="J56" s="18">
        <v>84</v>
      </c>
      <c r="K56" s="18">
        <v>1250</v>
      </c>
      <c r="L56" s="18">
        <v>75</v>
      </c>
      <c r="M56" s="18">
        <f>SUM(M46:M47)</f>
        <v>0</v>
      </c>
      <c r="N56" s="7">
        <f t="shared" si="2"/>
        <v>4189</v>
      </c>
      <c r="O56" s="18">
        <v>15000</v>
      </c>
      <c r="P56" s="18">
        <v>15000</v>
      </c>
    </row>
    <row r="57" spans="1:16" x14ac:dyDescent="0.3">
      <c r="A57" s="3"/>
      <c r="B57" s="10"/>
      <c r="D57" s="19"/>
      <c r="E57" s="19"/>
      <c r="F57" s="19"/>
      <c r="G57" s="19"/>
      <c r="H57" s="19"/>
      <c r="I57" s="19"/>
      <c r="J57" s="27" t="s">
        <v>25</v>
      </c>
      <c r="K57" s="27"/>
      <c r="L57" s="27"/>
      <c r="M57" s="27"/>
      <c r="N57" s="17">
        <v>0</v>
      </c>
      <c r="O57" s="19"/>
      <c r="P57" s="19"/>
    </row>
    <row r="58" spans="1:16" x14ac:dyDescent="0.3">
      <c r="A58" s="3"/>
      <c r="B58" s="10"/>
      <c r="D58" s="19"/>
      <c r="E58" s="19"/>
      <c r="F58" s="19"/>
      <c r="G58" s="19"/>
      <c r="H58" s="19"/>
      <c r="I58" s="19"/>
      <c r="J58" s="27" t="s">
        <v>27</v>
      </c>
      <c r="K58" s="27"/>
      <c r="L58" s="27"/>
      <c r="M58" s="27"/>
      <c r="N58" s="17">
        <v>191</v>
      </c>
      <c r="O58" s="19"/>
      <c r="P58" s="19"/>
    </row>
    <row r="59" spans="1:16" x14ac:dyDescent="0.3">
      <c r="A59" s="3"/>
      <c r="B59" s="14" t="s">
        <v>21</v>
      </c>
      <c r="C59" s="8"/>
      <c r="D59" s="20">
        <f>D54-D56-D55</f>
        <v>1340</v>
      </c>
      <c r="E59" s="20">
        <f t="shared" ref="E59:P59" si="3">E54-E56-E55</f>
        <v>16471258.690000001</v>
      </c>
      <c r="F59" s="20">
        <f t="shared" si="3"/>
        <v>1340</v>
      </c>
      <c r="G59" s="20">
        <f t="shared" si="3"/>
        <v>12732340</v>
      </c>
      <c r="H59" s="20">
        <f t="shared" si="3"/>
        <v>488033</v>
      </c>
      <c r="I59" s="20">
        <f t="shared" si="3"/>
        <v>1527910</v>
      </c>
      <c r="J59" s="20">
        <f t="shared" si="3"/>
        <v>63718</v>
      </c>
      <c r="K59" s="20">
        <f t="shared" si="3"/>
        <v>1031862</v>
      </c>
      <c r="L59" s="20">
        <f t="shared" si="3"/>
        <v>62175</v>
      </c>
      <c r="M59" s="20">
        <f t="shared" si="3"/>
        <v>0</v>
      </c>
      <c r="N59" s="20">
        <f>N54-N56-N55-N57-N58</f>
        <v>3173507</v>
      </c>
      <c r="O59" s="20">
        <f t="shared" si="3"/>
        <v>12424489</v>
      </c>
      <c r="P59" s="20">
        <f t="shared" si="3"/>
        <v>12385335</v>
      </c>
    </row>
  </sheetData>
  <autoFilter ref="A4:P52">
    <filterColumn colId="1">
      <filters>
        <filter val="FORTIES (FL.LT.RAJAN DHALL) - ENGG"/>
        <filter val="FORTIES (FL.LT.RAJAN DHALL) - GDA"/>
        <filter val="FORTIES (FL.LT.RAJAN DHALL) - HK"/>
      </filters>
    </filterColumn>
  </autoFilter>
  <sortState ref="B382:Q421">
    <sortCondition ref="B381"/>
  </sortState>
  <mergeCells count="15">
    <mergeCell ref="J58:M58"/>
    <mergeCell ref="A1:O1"/>
    <mergeCell ref="A2:O2"/>
    <mergeCell ref="P3:P4"/>
    <mergeCell ref="D3:D4"/>
    <mergeCell ref="O3:O4"/>
    <mergeCell ref="N3:N4"/>
    <mergeCell ref="H3:I3"/>
    <mergeCell ref="G3:G4"/>
    <mergeCell ref="F3:F4"/>
    <mergeCell ref="C3:C4"/>
    <mergeCell ref="A3:A4"/>
    <mergeCell ref="A5:P5"/>
    <mergeCell ref="B3:B4"/>
    <mergeCell ref="J57:M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2023-03-27T13:00:25Z</dcterms:modified>
</cp:coreProperties>
</file>