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2"/>
  </bookViews>
  <sheets>
    <sheet name="HK MAIN " sheetId="1" r:id="rId1"/>
    <sheet name="HK SUP &amp; TAILOR" sheetId="2" r:id="rId2"/>
    <sheet name="Driver" sheetId="3" r:id="rId3"/>
    <sheet name="DEOS" sheetId="4" r:id="rId4"/>
    <sheet name="Warden" sheetId="5" r:id="rId5"/>
  </sheets>
  <externalReferences>
    <externalReference r:id="rId8"/>
  </externalReferences>
  <definedNames>
    <definedName name="P">#REF!</definedName>
  </definedNames>
  <calcPr fullCalcOnLoad="1"/>
</workbook>
</file>

<file path=xl/comments1.xml><?xml version="1.0" encoding="utf-8"?>
<comments xmlns="http://schemas.openxmlformats.org/spreadsheetml/2006/main">
  <authors>
    <author>Housekeeping.vk</author>
  </authors>
  <commentList>
    <comment ref="BC9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PRESENT IN OFF DAY</t>
        </r>
      </text>
    </comment>
    <comment ref="BD9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C/O AGAINST ABSENT</t>
        </r>
      </text>
    </comment>
    <comment ref="AY14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PRESENT IN OFF DAY</t>
        </r>
      </text>
    </comment>
    <comment ref="AZ14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C/O AGAINST ABSENT</t>
        </r>
      </text>
    </comment>
    <comment ref="AM16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DOUBLE DUTY</t>
        </r>
      </text>
    </comment>
    <comment ref="AU16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PRESENT IN OFF DAY</t>
        </r>
      </text>
    </comment>
    <comment ref="BC16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C/O AGAINS DOUBLE DUTY ON 01.02.2023</t>
        </r>
      </text>
    </comment>
    <comment ref="BD16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C/O AGINST PRESENT ON OFF DAY 09.02.2023
</t>
        </r>
      </text>
    </comment>
    <comment ref="AU41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PRESENT IN OFF DAY</t>
        </r>
      </text>
    </comment>
    <comment ref="AV41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C/O AGAINST ABSENT</t>
        </r>
      </text>
    </comment>
  </commentList>
</comments>
</file>

<file path=xl/comments2.xml><?xml version="1.0" encoding="utf-8"?>
<comments xmlns="http://schemas.openxmlformats.org/spreadsheetml/2006/main">
  <authors>
    <author>Housekeeping.vk</author>
  </authors>
  <commentList>
    <comment ref="AL3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DOUBLE DUTY</t>
        </r>
      </text>
    </comment>
    <comment ref="AK5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DOUBLE DUTY</t>
        </r>
      </text>
    </comment>
    <comment ref="AL5" authorId="0">
      <text>
        <r>
          <rPr>
            <b/>
            <sz val="9"/>
            <rFont val="Tahoma"/>
            <family val="2"/>
          </rPr>
          <t>Housekeeping.vk:</t>
        </r>
        <r>
          <rPr>
            <sz val="9"/>
            <rFont val="Tahoma"/>
            <family val="2"/>
          </rPr>
          <t xml:space="preserve">
PRESENT AGAINST C/O</t>
        </r>
      </text>
    </comment>
  </commentList>
</comments>
</file>

<file path=xl/sharedStrings.xml><?xml version="1.0" encoding="utf-8"?>
<sst xmlns="http://schemas.openxmlformats.org/spreadsheetml/2006/main" count="3737" uniqueCount="754">
  <si>
    <t>DIPAK KUJUR</t>
  </si>
  <si>
    <t>JASMIKA TIRKI</t>
  </si>
  <si>
    <t>MANJU DEVI</t>
  </si>
  <si>
    <t>6733 8889 494</t>
  </si>
  <si>
    <t>MITHLESH</t>
  </si>
  <si>
    <t>PAWAN KUMAR</t>
  </si>
  <si>
    <t>RAHUL DAGAR</t>
  </si>
  <si>
    <t>SHEELA DEVI</t>
  </si>
  <si>
    <t>SHIV CHAND</t>
  </si>
  <si>
    <t>TANIK SINGH</t>
  </si>
  <si>
    <t>TAYABUR GAZI</t>
  </si>
  <si>
    <t>SUP L-1</t>
  </si>
  <si>
    <t>TAILOR L-2</t>
  </si>
  <si>
    <t>SHIVKANT</t>
  </si>
  <si>
    <t>SEEMA DEVI</t>
  </si>
  <si>
    <t>AJIT</t>
  </si>
  <si>
    <t>RAJESH KUMAR</t>
  </si>
  <si>
    <t>RAMESH</t>
  </si>
  <si>
    <t>VIKRAM</t>
  </si>
  <si>
    <t>Present Days</t>
  </si>
  <si>
    <t>weekly off</t>
  </si>
  <si>
    <t>Comp/ off</t>
  </si>
  <si>
    <t>Absent</t>
  </si>
  <si>
    <t>OT</t>
  </si>
  <si>
    <t>RONIT MANDAL</t>
  </si>
  <si>
    <t>RESHMA DEVI</t>
  </si>
  <si>
    <t>TKTNO</t>
  </si>
  <si>
    <t>No.</t>
  </si>
  <si>
    <t>NAME</t>
  </si>
  <si>
    <t>F/H Name</t>
  </si>
  <si>
    <t>Site</t>
  </si>
  <si>
    <t>Attendance cycle</t>
  </si>
  <si>
    <t>Designation</t>
  </si>
  <si>
    <t>DOJ</t>
  </si>
  <si>
    <t>DOB</t>
  </si>
  <si>
    <t>PF_NO</t>
  </si>
  <si>
    <t>AADHAR</t>
  </si>
  <si>
    <t>ESI_NO</t>
  </si>
  <si>
    <t>Gender</t>
  </si>
  <si>
    <t>UAN_NO</t>
  </si>
  <si>
    <t>NAME_BK</t>
  </si>
  <si>
    <t>ATM_NO</t>
  </si>
  <si>
    <t>IFSC</t>
  </si>
  <si>
    <t>State</t>
  </si>
  <si>
    <t>PAN</t>
  </si>
  <si>
    <t>PL-Balance</t>
  </si>
  <si>
    <t>CL-Balance</t>
  </si>
  <si>
    <t>C.L</t>
  </si>
  <si>
    <t>Income Tax Ded.</t>
  </si>
  <si>
    <t>FORTIES (FL.LT.RAJAN DHALL) - HK</t>
  </si>
  <si>
    <t>1 to 31</t>
  </si>
  <si>
    <t/>
  </si>
  <si>
    <t>F</t>
  </si>
  <si>
    <t>Delhi</t>
  </si>
  <si>
    <t>M</t>
  </si>
  <si>
    <t>Babu Lal</t>
  </si>
  <si>
    <t>Gamal Leal</t>
  </si>
  <si>
    <t>Ram Lal</t>
  </si>
  <si>
    <t>Rajmani</t>
  </si>
  <si>
    <t>Binda Singh</t>
  </si>
  <si>
    <t>Jabed Gaji</t>
  </si>
  <si>
    <t>Mahpal Singh</t>
  </si>
  <si>
    <t>Charan Singh</t>
  </si>
  <si>
    <t>Chhotylal</t>
  </si>
  <si>
    <t>Haridev Purve</t>
  </si>
  <si>
    <t>Saharal</t>
  </si>
  <si>
    <t>W/o Tajpal</t>
  </si>
  <si>
    <t>Rajender Kumar</t>
  </si>
  <si>
    <t>Rajeshwar Rajak</t>
  </si>
  <si>
    <t>54350</t>
  </si>
  <si>
    <t>918447478158</t>
  </si>
  <si>
    <t>Anil</t>
  </si>
  <si>
    <t>Raj Mandal</t>
  </si>
  <si>
    <t>SUNDRI</t>
  </si>
  <si>
    <t>Kiran Pal</t>
  </si>
  <si>
    <t>FORTIES (FL.LT.RAJAN DHALL) - GDA</t>
  </si>
  <si>
    <t>55761</t>
  </si>
  <si>
    <t>CHANDRIKA PRASAD</t>
  </si>
  <si>
    <t>Hari Lal</t>
  </si>
  <si>
    <t>MANOJ KUMAR GAUTAM</t>
  </si>
  <si>
    <t>2262 0327 7120</t>
  </si>
  <si>
    <t>MAHIPAL SINGH</t>
  </si>
  <si>
    <t>PRADEEP</t>
  </si>
  <si>
    <t>TOTAL</t>
  </si>
  <si>
    <t>VINOD KUMAR</t>
  </si>
  <si>
    <t>PR</t>
  </si>
  <si>
    <t>JAGDISH</t>
  </si>
  <si>
    <t>9265 4249 2461</t>
  </si>
  <si>
    <t>VISHAL DAGAR</t>
  </si>
  <si>
    <t>6786 1357 6553</t>
  </si>
  <si>
    <t>NASEEB SINGH</t>
  </si>
  <si>
    <t>AKASH</t>
  </si>
  <si>
    <t>BABI KHATOON</t>
  </si>
  <si>
    <t>POOJA SINGH</t>
  </si>
  <si>
    <t>SURESH SAH</t>
  </si>
  <si>
    <t>RAHUL</t>
  </si>
  <si>
    <t>P.L.</t>
  </si>
  <si>
    <t>DRIVER</t>
  </si>
  <si>
    <t>50824</t>
  </si>
  <si>
    <t>SHANKAR SINGH</t>
  </si>
  <si>
    <t>OFFICE BOY</t>
  </si>
  <si>
    <t>50208</t>
  </si>
  <si>
    <t>100053947838</t>
  </si>
  <si>
    <t>S.NO</t>
  </si>
  <si>
    <t>MERY TOPNO</t>
  </si>
  <si>
    <t>Shyamel Topno</t>
  </si>
  <si>
    <t>Jagdish Chauhan</t>
  </si>
  <si>
    <t>Md Chhotu</t>
  </si>
  <si>
    <t>Attar Singh</t>
  </si>
  <si>
    <t>Yogendra Sah</t>
  </si>
  <si>
    <t>Bakelal</t>
  </si>
  <si>
    <t>DHARM DAS</t>
  </si>
  <si>
    <t>Gadabad</t>
  </si>
  <si>
    <t>MANOJ KUMAR</t>
  </si>
  <si>
    <t>Natthu Lal</t>
  </si>
  <si>
    <t>Total Present</t>
  </si>
  <si>
    <t>INCOME TAX DED.</t>
  </si>
  <si>
    <t>Birendranath Dhali</t>
  </si>
  <si>
    <t>Uday Chandra Jha</t>
  </si>
  <si>
    <t>PRADEEP KUMAR JHA</t>
  </si>
  <si>
    <t>PRABHAT KUMAR DHALLI</t>
  </si>
  <si>
    <t>MITHUN</t>
  </si>
  <si>
    <t>ABHIMANYU</t>
  </si>
  <si>
    <t>53715</t>
  </si>
  <si>
    <t>Hirday Paswan</t>
  </si>
  <si>
    <t>50747</t>
  </si>
  <si>
    <t>Bijay Kumar</t>
  </si>
  <si>
    <t>ARUN RAM</t>
  </si>
  <si>
    <t>GHURAN RAM</t>
  </si>
  <si>
    <t>2000 2387 5774</t>
  </si>
  <si>
    <t>1 To 31</t>
  </si>
  <si>
    <t>N</t>
  </si>
  <si>
    <t>52825</t>
  </si>
  <si>
    <t>RAM NARAYAN</t>
  </si>
  <si>
    <t>Baldev Ram</t>
  </si>
  <si>
    <t>51995</t>
  </si>
  <si>
    <t>3912028018</t>
  </si>
  <si>
    <t>KKBK0004265</t>
  </si>
  <si>
    <t>SBI</t>
  </si>
  <si>
    <t>50826</t>
  </si>
  <si>
    <t>54840</t>
  </si>
  <si>
    <t>50739</t>
  </si>
  <si>
    <t>50799</t>
  </si>
  <si>
    <t>50768</t>
  </si>
  <si>
    <t>50805</t>
  </si>
  <si>
    <t>50784</t>
  </si>
  <si>
    <t>50800</t>
  </si>
  <si>
    <t>51506</t>
  </si>
  <si>
    <t>56881</t>
  </si>
  <si>
    <t>59676</t>
  </si>
  <si>
    <t>54846</t>
  </si>
  <si>
    <t>52542</t>
  </si>
  <si>
    <t>50709</t>
  </si>
  <si>
    <t>52336</t>
  </si>
  <si>
    <t>59675</t>
  </si>
  <si>
    <t>54581</t>
  </si>
  <si>
    <t>62990</t>
  </si>
  <si>
    <t>63333</t>
  </si>
  <si>
    <t>64433</t>
  </si>
  <si>
    <t>64439</t>
  </si>
  <si>
    <t>64441</t>
  </si>
  <si>
    <t>64451</t>
  </si>
  <si>
    <t>64440</t>
  </si>
  <si>
    <t>54280</t>
  </si>
  <si>
    <t>65674</t>
  </si>
  <si>
    <t>52338</t>
  </si>
  <si>
    <t>54852</t>
  </si>
  <si>
    <t>65989</t>
  </si>
  <si>
    <t>66021</t>
  </si>
  <si>
    <t>63332</t>
  </si>
  <si>
    <t>RABILAL KUNWAR</t>
  </si>
  <si>
    <t>Total  Days.</t>
  </si>
  <si>
    <t>Total Days.</t>
  </si>
  <si>
    <t xml:space="preserve">AJAY </t>
  </si>
  <si>
    <t>50755</t>
  </si>
  <si>
    <t>PARIMAL BERA</t>
  </si>
  <si>
    <t>05-02-2021</t>
  </si>
  <si>
    <t>67457</t>
  </si>
  <si>
    <t>Bheema Ram</t>
  </si>
  <si>
    <t>Shymal Bera</t>
  </si>
  <si>
    <t>Motilal Kunwar</t>
  </si>
  <si>
    <t>55753</t>
  </si>
  <si>
    <t>SUVASIS</t>
  </si>
  <si>
    <t>Salauddin Molla</t>
  </si>
  <si>
    <t>68885</t>
  </si>
  <si>
    <t>Haripada Bera</t>
  </si>
  <si>
    <t>56878</t>
  </si>
  <si>
    <t>Sital</t>
  </si>
  <si>
    <t>Balai Bera</t>
  </si>
  <si>
    <t>450222305420</t>
  </si>
  <si>
    <t>Safikul Islam</t>
  </si>
  <si>
    <t>376729077690</t>
  </si>
  <si>
    <t>VIJAY KUMAR</t>
  </si>
  <si>
    <t>CHETRAM</t>
  </si>
  <si>
    <t>56062</t>
  </si>
  <si>
    <t>Devdat</t>
  </si>
  <si>
    <t>MOTHER NAME</t>
  </si>
  <si>
    <t>BLOOD GROUP</t>
  </si>
  <si>
    <t>MARRIED</t>
  </si>
  <si>
    <t>PREM</t>
  </si>
  <si>
    <t>AB+</t>
  </si>
  <si>
    <t>UN MARRIED</t>
  </si>
  <si>
    <t>NA</t>
  </si>
  <si>
    <t>ANITA DEVI</t>
  </si>
  <si>
    <t>B+</t>
  </si>
  <si>
    <t>A+</t>
  </si>
  <si>
    <t>O+</t>
  </si>
  <si>
    <t>PARWATI DEVI</t>
  </si>
  <si>
    <t>KAMLESH</t>
  </si>
  <si>
    <t>KIRAN PAL</t>
  </si>
  <si>
    <t>KRANTI DEVI</t>
  </si>
  <si>
    <t>SEEMA</t>
  </si>
  <si>
    <t>SAVITRI DEVI</t>
  </si>
  <si>
    <t>BACHCHI DEVI</t>
  </si>
  <si>
    <t>KALAWATI DEVI</t>
  </si>
  <si>
    <t>LT ANIL KUMAR</t>
  </si>
  <si>
    <t>URMILA DEVI</t>
  </si>
  <si>
    <t>SUNITA BHARTI</t>
  </si>
  <si>
    <t>MAYA DEVI</t>
  </si>
  <si>
    <t>ATTAR SINGH</t>
  </si>
  <si>
    <t>RAM DEVI</t>
  </si>
  <si>
    <t>SHANTI DEVI</t>
  </si>
  <si>
    <t>RAJENDRA KUMAR</t>
  </si>
  <si>
    <t>KILA DEVI</t>
  </si>
  <si>
    <t>RENU DEY</t>
  </si>
  <si>
    <t>LOKY DEY</t>
  </si>
  <si>
    <t>NIRMALA DEVI</t>
  </si>
  <si>
    <t>CHAMELA DEVI</t>
  </si>
  <si>
    <t>MEENA DEVI</t>
  </si>
  <si>
    <t>RAJ KUMARI</t>
  </si>
  <si>
    <t>SANGEETA DEVI</t>
  </si>
  <si>
    <t>NARENDRA SINGH</t>
  </si>
  <si>
    <t>KANTA</t>
  </si>
  <si>
    <t>SITE</t>
  </si>
  <si>
    <t xml:space="preserve">ANITA </t>
  </si>
  <si>
    <t>TARA DEVI</t>
  </si>
  <si>
    <t>SUMA DEVI</t>
  </si>
  <si>
    <t>MAKHI DEVI</t>
  </si>
  <si>
    <t>USHA DEVI</t>
  </si>
  <si>
    <t>PREETI</t>
  </si>
  <si>
    <t>BHANUMATI</t>
  </si>
  <si>
    <t>MANSI</t>
  </si>
  <si>
    <t xml:space="preserve">RAMWATI </t>
  </si>
  <si>
    <t>SATYARI</t>
  </si>
  <si>
    <t>NAZO BEGUM</t>
  </si>
  <si>
    <t>MD CHHOTU</t>
  </si>
  <si>
    <t>TEJPAL</t>
  </si>
  <si>
    <t>SUKHAMNI</t>
  </si>
  <si>
    <t>ARIYAFEEM BIBI</t>
  </si>
  <si>
    <t>MARINA BIBI</t>
  </si>
  <si>
    <t>MUSLIMA BIBI</t>
  </si>
  <si>
    <t>JANKI DEVI</t>
  </si>
  <si>
    <t>POONAM DEVI</t>
  </si>
  <si>
    <t>GAYATRI DEVI</t>
  </si>
  <si>
    <t>GULERIYA</t>
  </si>
  <si>
    <t>LAXMI</t>
  </si>
  <si>
    <t>BHARTI KUJUR</t>
  </si>
  <si>
    <t>SHUKRAMANI KUJUR</t>
  </si>
  <si>
    <t>MUNNI DEVI</t>
  </si>
  <si>
    <t>PAKWA DEVI</t>
  </si>
  <si>
    <t>GEETA DEVI</t>
  </si>
  <si>
    <t>KIRAN</t>
  </si>
  <si>
    <t>AARATI KUMARI</t>
  </si>
  <si>
    <t>SUMAN</t>
  </si>
  <si>
    <t>RAM PYARI</t>
  </si>
  <si>
    <t>MANIMALA</t>
  </si>
  <si>
    <t>RENUPA</t>
  </si>
  <si>
    <t>SAROJ DEVI</t>
  </si>
  <si>
    <t>ALOKA</t>
  </si>
  <si>
    <t>PADMAWATI</t>
  </si>
  <si>
    <t>SANDHYA</t>
  </si>
  <si>
    <t>PUTUL BERA</t>
  </si>
  <si>
    <t>SUDDHI</t>
  </si>
  <si>
    <t>SUNDARI</t>
  </si>
  <si>
    <t>SAROJ</t>
  </si>
  <si>
    <t>REKHA MANDAL</t>
  </si>
  <si>
    <t>REKHA MAND</t>
  </si>
  <si>
    <t>SUGHANDA</t>
  </si>
  <si>
    <t>LAKHAN DAS</t>
  </si>
  <si>
    <t>RAM MURTI</t>
  </si>
  <si>
    <t>RAJWATI</t>
  </si>
  <si>
    <t>EMPLOYEE ADDRESS - PERMANENT</t>
  </si>
  <si>
    <t>MOB NO.</t>
  </si>
  <si>
    <t>MARRITAL STATUS</t>
  </si>
  <si>
    <t>SPOUSE NAME</t>
  </si>
  <si>
    <t>69908</t>
  </si>
  <si>
    <t>Lorence choranth</t>
  </si>
  <si>
    <t>Stephan choranth</t>
  </si>
  <si>
    <t>854629769051</t>
  </si>
  <si>
    <t>Plot no.105, kh No.619/21 Mata chowk chatarpur South Delhi, Delhi-110074</t>
  </si>
  <si>
    <t>8860534941</t>
  </si>
  <si>
    <t>69467</t>
  </si>
  <si>
    <t>INDIAN BANK</t>
  </si>
  <si>
    <t>59092870117</t>
  </si>
  <si>
    <t>IDIB000B591</t>
  </si>
  <si>
    <t>9645355155</t>
  </si>
  <si>
    <t>KKBK0000811</t>
  </si>
  <si>
    <t xml:space="preserve">Kotak </t>
  </si>
  <si>
    <t>EPXPD2935B</t>
  </si>
  <si>
    <t xml:space="preserve">H NO-40C JATAV MOHALLA TUGHALABAD VILLAGE JATPUR SOUTH DELHI-110044 DELHI </t>
  </si>
  <si>
    <t>9212444107</t>
  </si>
  <si>
    <t>BFMPT8700A</t>
  </si>
  <si>
    <t>54/9,KISHA GARH VASANT KUNJ NEW DELHI-110070</t>
  </si>
  <si>
    <t>9871234623</t>
  </si>
  <si>
    <t xml:space="preserve">H  NO- 259/2 MEHRAULI NEW DELHI-30 NEW DELHI </t>
  </si>
  <si>
    <t>CHTPS2834L</t>
  </si>
  <si>
    <t>24/9,KISHAN GARH VASANT KUNJ NEW DELHI-110070</t>
  </si>
  <si>
    <t>7982870607</t>
  </si>
  <si>
    <t>CDZPR0436B</t>
  </si>
  <si>
    <t>P-266/25,GARHWAL COLONY WARD N-2,MEHRAULI NEW DELHI-110030</t>
  </si>
  <si>
    <t>7011656064</t>
  </si>
  <si>
    <t>Room No-6,H-N 360,CHANDAN COMPLEX GALI,ASOLA FATEPUR NEW DEHI-110074</t>
  </si>
  <si>
    <t>8287539492</t>
  </si>
  <si>
    <t>CHXPD9487J</t>
  </si>
  <si>
    <t xml:space="preserve">404, JATAV MQHALLA TUGHLAKBAD VILLAGE JATPUR SOUTH DELHI-44 DELHI </t>
  </si>
  <si>
    <t>9650958203</t>
  </si>
  <si>
    <t xml:space="preserve">H NO-85, GALI -2, J J CAMP BANDHU COLONY VASANT KUNJ NEW DELHI DELHI </t>
  </si>
  <si>
    <t>7205248147</t>
  </si>
  <si>
    <t>HJVPS5483L</t>
  </si>
  <si>
    <t>82/9,KISHAN GAHR VASANT KUNJ NEW DELHI-110070</t>
  </si>
  <si>
    <t>9953701531</t>
  </si>
  <si>
    <t>BVYPG9327A</t>
  </si>
  <si>
    <t>Chaudhary farm,mall road shanti kunj vasant kunj new delhi-110070</t>
  </si>
  <si>
    <t>9599114036</t>
  </si>
  <si>
    <t xml:space="preserve">H NO-5/3 AWARD NO-5, MEHRAULY GADAI PUR SOUTH DELHI 30 SOUTH DELHI  </t>
  </si>
  <si>
    <t>8527063093</t>
  </si>
  <si>
    <t>DCPPD9608M</t>
  </si>
  <si>
    <t xml:space="preserve">H.NO-40 RAJ PUR KHURD COLONY SOUTH DELHI-68 SOUTH DELHI  </t>
  </si>
  <si>
    <t>8800903524</t>
  </si>
  <si>
    <t>DBNPS8289G</t>
  </si>
  <si>
    <t>H-231 HARIJAN BASTI ASOLA VILLAGE FATEPUR BERI NEW DELHI-110074</t>
  </si>
  <si>
    <t>9654349717</t>
  </si>
  <si>
    <t xml:space="preserve">H NO-108, GADAIPUR NEAR ILAHABAD BANK MANDHI NEW DELHI-70 DELHI </t>
  </si>
  <si>
    <t>9570985730</t>
  </si>
  <si>
    <t>H.NO.12,GALI NO.6, KISHAN GARH VASANT KUNJ NEW DELHI-110070</t>
  </si>
  <si>
    <t>9205027661</t>
  </si>
  <si>
    <t>B-76,JJ COLONY,KHANPUR,DR AMBEDKAR NAGAR,SEC-2,NEW DELHI-110062</t>
  </si>
  <si>
    <t>9717241405</t>
  </si>
  <si>
    <t>A-16B,RAJU PARK DEOLI ROAD KHANPUR NEW DELHI-110062</t>
  </si>
  <si>
    <t>7823651232</t>
  </si>
  <si>
    <t>BNVPM9511R</t>
  </si>
  <si>
    <t>36 A/9 Kishangarh  Vasant Kunj  South West Delhi, Delhi-110070</t>
  </si>
  <si>
    <t>9599844904</t>
  </si>
  <si>
    <t>CJNPP1565M</t>
  </si>
  <si>
    <t>333,SHANIDHAM ASOLA FATEPUR BERI CHHATARPUR NEW DELHI-110074</t>
  </si>
  <si>
    <t>9717985467</t>
  </si>
  <si>
    <t>CJOPG8357B</t>
  </si>
  <si>
    <t>H.NO-675/1 devli Gaon near Basti Devli Village South Delhi-110062</t>
  </si>
  <si>
    <t>9540906852</t>
  </si>
  <si>
    <t>FOJPP2479Q</t>
  </si>
  <si>
    <t>285 Jatav mohalla charcha asola village fateh pur beri fatehpur South Delhi, Delhi-110074</t>
  </si>
  <si>
    <t>9821449363</t>
  </si>
  <si>
    <t>PO-Ujwa, samas pur khaka south west delhi, Delhi-110073</t>
  </si>
  <si>
    <t>9540600992</t>
  </si>
  <si>
    <t>DOCPA4196A</t>
  </si>
  <si>
    <t>281 A Ward No-2, Near Shanidev Mandir Garhwal Colony Mahrauli, Gadai Pur South Delhi-110030</t>
  </si>
  <si>
    <t>9873122635</t>
  </si>
  <si>
    <t>H.NO. 5, Sultan Pur, South Delhi, Delhi-110030</t>
  </si>
  <si>
    <t>9870313724</t>
  </si>
  <si>
    <t>D-91, G/F, Gali No-3, Chattarpur pahari, chattar pur, South Delhi-110074</t>
  </si>
  <si>
    <t>9650933153</t>
  </si>
  <si>
    <t>NSKPS4563P</t>
  </si>
  <si>
    <t>Sirsiya Rajdhani Road Se Dakshin Anchal-Tajpur Sirsiya Samstipur Bihar-848130</t>
  </si>
  <si>
    <t>8448279627</t>
  </si>
  <si>
    <t>CHMPR6918M</t>
  </si>
  <si>
    <t xml:space="preserve">H NO-81/A AMBEDKAR COLONY ANDHBRIA MORE CHHATARPUR CHHATARPUR  </t>
  </si>
  <si>
    <t>7618896442</t>
  </si>
  <si>
    <t>BANPT3527K</t>
  </si>
  <si>
    <t>37/9, Kishan garh vasant kunj south delhi-110070</t>
  </si>
  <si>
    <t>9818567709</t>
  </si>
  <si>
    <t>DVIPD2321D</t>
  </si>
  <si>
    <t xml:space="preserve">H NO-134/9 KISHAN GARH VASANT KUNJ NEW DELHI-70 DELHI </t>
  </si>
  <si>
    <t>7289853401</t>
  </si>
  <si>
    <t>Durganagar, fatickpur phatikpur, South 24 parganas, fatickpur phatikpur, South 4 parganas fatickpur West bangal, 743347</t>
  </si>
  <si>
    <t>9971787412</t>
  </si>
  <si>
    <t>150-D9 Kishangarh Vasant Kunj South West Delhi, Delhi-110070</t>
  </si>
  <si>
    <t>9650924067</t>
  </si>
  <si>
    <t>EAMPR2264H</t>
  </si>
  <si>
    <t>Chhoti batha khagana Baiha Gds Bihar-851220</t>
  </si>
  <si>
    <t>9582678399</t>
  </si>
  <si>
    <t>164/9,KISHAN GARH VASANT KUNJ NEW DELHI-110070</t>
  </si>
  <si>
    <t>8929615256</t>
  </si>
  <si>
    <t>IKVPK4151H</t>
  </si>
  <si>
    <t xml:space="preserve">E-177/27-C WARD NO-02, MEHRAULI NEW DELHI -110030 DELHI </t>
  </si>
  <si>
    <t>7065502891</t>
  </si>
  <si>
    <t>Basant Appartment Kishangarh Vasant kunj south west Delhi-110070</t>
  </si>
  <si>
    <t>88604 85554</t>
  </si>
  <si>
    <t>DHPPK3799P</t>
  </si>
  <si>
    <t>P-266/40 3rd Floor garhwal colony Ward no-2, Mehrauli, South Delhi, Delhi-110030</t>
  </si>
  <si>
    <t>9667062493</t>
  </si>
  <si>
    <t>BHYPB8710N</t>
  </si>
  <si>
    <t>721/B,WARD N-2,MEHRAULI NEW DELHI-110030</t>
  </si>
  <si>
    <t>9716023649</t>
  </si>
  <si>
    <t>S-61/7,Indra Samiti camp near MCD school Nehru Nagar South Delhi -110065</t>
  </si>
  <si>
    <t>7428305382</t>
  </si>
  <si>
    <t>87/9,KISHAN GARH, VASANT KUNJ NEW DELHI-70</t>
  </si>
  <si>
    <t>9971623433</t>
  </si>
  <si>
    <t>Meneger gheri nandakumar kailaspur south twenty four parganas west bengal-743349</t>
  </si>
  <si>
    <t>9873270196</t>
  </si>
  <si>
    <t>CAIPR2123R</t>
  </si>
  <si>
    <t>MENUHA,MOTIKPUR HAIDERSARH U.P.-225416</t>
  </si>
  <si>
    <t>9899440692</t>
  </si>
  <si>
    <t>CHAUDHARY FARM 6A,SHANTI KUNJ VASANT KUNJ SOUTH DELHI-110070</t>
  </si>
  <si>
    <t>6296465771</t>
  </si>
  <si>
    <t>54844</t>
  </si>
  <si>
    <t>IDPPS7788D</t>
  </si>
  <si>
    <t>S 246/24, MALAI MANDIR CAMP, SEC-7,R.K. PURAM  NEW DELHI-22</t>
  </si>
  <si>
    <t>8447478158</t>
  </si>
  <si>
    <t>DDVPD6479M</t>
  </si>
  <si>
    <t xml:space="preserve">VILL. SAMSPUR KHALSHA P.O UJWA SAMASPUR THE.SOUTH WEST DELHI -73 DELHI </t>
  </si>
  <si>
    <t>7701813606</t>
  </si>
  <si>
    <t>H.N-268B,ASOLA FATEPUR BERI NEW DELHI-110074</t>
  </si>
  <si>
    <t>9205822365</t>
  </si>
  <si>
    <t>COLPS3817A</t>
  </si>
  <si>
    <t>36A/9,KISHAN GARH VASANT KUNJ NEW DELHI-110070</t>
  </si>
  <si>
    <t>9953573588</t>
  </si>
  <si>
    <t>Kedar lal Jogi</t>
  </si>
  <si>
    <t>838374424244</t>
  </si>
  <si>
    <t>Male</t>
  </si>
  <si>
    <t>Kotak Mahindra Bank</t>
  </si>
  <si>
    <t>9745774610</t>
  </si>
  <si>
    <t>KKBK0000261</t>
  </si>
  <si>
    <t>Kishan Garh Vasant Kunj South Delhi-110070</t>
  </si>
  <si>
    <t>7023433549</t>
  </si>
  <si>
    <t>SINGLE</t>
  </si>
  <si>
    <t>Gopal singh Adhikari</t>
  </si>
  <si>
    <t>445733853085</t>
  </si>
  <si>
    <t>Canara Bank</t>
  </si>
  <si>
    <t>2187101065141</t>
  </si>
  <si>
    <t>CNRB0002187</t>
  </si>
  <si>
    <t>House no B/147 Street number-8, subhash vihar North ghonda, garhi Mendu North East Delhi-110053</t>
  </si>
  <si>
    <t>9560936252</t>
  </si>
  <si>
    <t>AB+Ve</t>
  </si>
  <si>
    <t>kamla adhikari</t>
  </si>
  <si>
    <t>Devki devi</t>
  </si>
  <si>
    <t>Chanderpal</t>
  </si>
  <si>
    <t>Anita</t>
  </si>
  <si>
    <t>Kamla Devi</t>
  </si>
  <si>
    <t>MAHESH CHAND JOGI</t>
  </si>
  <si>
    <t>Sonu Kumar kamat</t>
  </si>
  <si>
    <t>Amar lal Kamat</t>
  </si>
  <si>
    <t>794995604374</t>
  </si>
  <si>
    <t>CENTRAL BANK OF INDIA</t>
  </si>
  <si>
    <t>CBIN0282887</t>
  </si>
  <si>
    <t>4049818089</t>
  </si>
  <si>
    <t>E-411 B Aya Nagar Aya Nagar South Delhi, Delhi- 110047</t>
  </si>
  <si>
    <t>8800905256</t>
  </si>
  <si>
    <t>Roopa</t>
  </si>
  <si>
    <t>35786703215</t>
  </si>
  <si>
    <t>SBIN0012943</t>
  </si>
  <si>
    <t>AODPY9680D</t>
  </si>
  <si>
    <t>Ward no-02 Shahpur Alwar Rajasthan-301402</t>
  </si>
  <si>
    <t>9571980117</t>
  </si>
  <si>
    <t>O- ve</t>
  </si>
  <si>
    <t>Meera Yadav</t>
  </si>
  <si>
    <t>Vimla Devi</t>
  </si>
  <si>
    <t>Vijay kumar</t>
  </si>
  <si>
    <t>SOUTH INDIAN BANK</t>
  </si>
  <si>
    <t>0401053000007353</t>
  </si>
  <si>
    <t>SIBL0000401</t>
  </si>
  <si>
    <t>H No-14,Part-2, Deep Enclave Vikash Nagar DK Mohan Garden SO west Delhi-110059</t>
  </si>
  <si>
    <t>Nisha</t>
  </si>
  <si>
    <t>Roopwati</t>
  </si>
  <si>
    <t>Sewa Deduction</t>
  </si>
  <si>
    <t>70086</t>
  </si>
  <si>
    <t>70799</t>
  </si>
  <si>
    <t>MALE</t>
  </si>
  <si>
    <t>JYOTI</t>
  </si>
  <si>
    <t>PNB</t>
  </si>
  <si>
    <t>DEEP CHAND</t>
  </si>
  <si>
    <t>KAMAL MONDAL</t>
  </si>
  <si>
    <t>Pijush Mondal</t>
  </si>
  <si>
    <t>360480921086</t>
  </si>
  <si>
    <t>RAJBHARTI</t>
  </si>
  <si>
    <t>,50100377829687</t>
  </si>
  <si>
    <t>HDFC BANK</t>
  </si>
  <si>
    <t>HDFC0002683</t>
  </si>
  <si>
    <t>,751994706513</t>
  </si>
  <si>
    <t>,2018101017247</t>
  </si>
  <si>
    <t>CNRB0002018</t>
  </si>
  <si>
    <t>CANARA BANK</t>
  </si>
  <si>
    <t>VINEETA DEVI</t>
  </si>
  <si>
    <t>BALDEV SINGH</t>
  </si>
  <si>
    <t>RENU</t>
  </si>
  <si>
    <t>62324</t>
  </si>
  <si>
    <t>SATISH KUMAR</t>
  </si>
  <si>
    <t xml:space="preserve">Total Present </t>
  </si>
  <si>
    <t>41753</t>
  </si>
  <si>
    <t>DEO</t>
  </si>
  <si>
    <t>32307</t>
  </si>
  <si>
    <t>918601477737</t>
  </si>
  <si>
    <t>HQUPK5067E</t>
  </si>
  <si>
    <t>RATIYA MARG SANGAM VIHAR GALI NO.12 NEW DELHI-62</t>
  </si>
  <si>
    <t>8601477737</t>
  </si>
  <si>
    <t>PALAK</t>
  </si>
  <si>
    <t>RAM ACHAL</t>
  </si>
  <si>
    <t>EMP CODE</t>
  </si>
  <si>
    <t xml:space="preserve">O.T </t>
  </si>
  <si>
    <t>47548</t>
  </si>
  <si>
    <t>PREM WILLIAMS</t>
  </si>
  <si>
    <t>A K Williams</t>
  </si>
  <si>
    <t>WARDEN</t>
  </si>
  <si>
    <t>912010035936247</t>
  </si>
  <si>
    <t>Jitendra Kumar</t>
  </si>
  <si>
    <t>BHAGAVAN DAS</t>
  </si>
  <si>
    <t>345660138623</t>
  </si>
  <si>
    <t>100064637830</t>
  </si>
  <si>
    <t>INDB0000005</t>
  </si>
  <si>
    <t>INDUSIND BANK</t>
  </si>
  <si>
    <t>53996</t>
  </si>
  <si>
    <t>71352</t>
  </si>
  <si>
    <t>71362</t>
  </si>
  <si>
    <t>71928</t>
  </si>
  <si>
    <t>51111639124</t>
  </si>
  <si>
    <t>SBIN0031668</t>
  </si>
  <si>
    <t>DYWPR7598F</t>
  </si>
  <si>
    <t>0, sambhal chandausi road Nagla khokar sambhal Uttar Pradesh- 202414</t>
  </si>
  <si>
    <t>9667120692</t>
  </si>
  <si>
    <t xml:space="preserve">SATISH </t>
  </si>
  <si>
    <t>FORTIS (FL.LT.RAJAN DHALL) - HK</t>
  </si>
  <si>
    <t>DALIP YADAV</t>
  </si>
  <si>
    <t>SATBEER YADAV</t>
  </si>
  <si>
    <t>MEDICAL DEDUCTION</t>
  </si>
  <si>
    <t xml:space="preserve">H.K.Attendent </t>
  </si>
  <si>
    <t>SEWA</t>
  </si>
  <si>
    <t xml:space="preserve">Sewa </t>
  </si>
  <si>
    <t>SUBHASH</t>
  </si>
  <si>
    <t>VIKASH</t>
  </si>
  <si>
    <t xml:space="preserve">HOLIDAY </t>
  </si>
  <si>
    <t>HOLI DAY</t>
  </si>
  <si>
    <t xml:space="preserve">FORTIES (FL.LT.RAJAN DHALL) </t>
  </si>
  <si>
    <t xml:space="preserve">NARESH </t>
  </si>
  <si>
    <t>PARVESH</t>
  </si>
  <si>
    <t>7926 9696 8096</t>
  </si>
  <si>
    <t>,411832082522</t>
  </si>
  <si>
    <t>,724902010000586</t>
  </si>
  <si>
    <t>UBIN0572497</t>
  </si>
  <si>
    <t>,88510100022118</t>
  </si>
  <si>
    <t>BARB0DBCPUR</t>
  </si>
  <si>
    <t>UNION BANK</t>
  </si>
  <si>
    <t>BOB</t>
  </si>
  <si>
    <t>R-50,B-5/6,JJ BANDHU CAMP VASANT KUNJ SOUTH WEST DELHI-110070</t>
  </si>
  <si>
    <t>11/9,Kishan garh vasant kunj south Delhi-110070</t>
  </si>
  <si>
    <t>REETA KUMARI</t>
  </si>
  <si>
    <t>AASHA</t>
  </si>
  <si>
    <t>SARALA DEVI</t>
  </si>
  <si>
    <t>72627</t>
  </si>
  <si>
    <t>72628</t>
  </si>
  <si>
    <t>Recruitment deduction</t>
  </si>
  <si>
    <t>Recruitment cost</t>
  </si>
  <si>
    <t>Uniform deduction</t>
  </si>
  <si>
    <t>GOVIND</t>
  </si>
  <si>
    <t>73626</t>
  </si>
  <si>
    <t>362560571690</t>
  </si>
  <si>
    <t>100101604302</t>
  </si>
  <si>
    <t>INDB0001006</t>
  </si>
  <si>
    <t>INDUSIND BANK LTD</t>
  </si>
  <si>
    <t>H-no. 652/53 Devli, khan pur, new delhi-110062</t>
  </si>
  <si>
    <t>8882807460</t>
  </si>
  <si>
    <t>Begpal singh</t>
  </si>
  <si>
    <t>Preeti</t>
  </si>
  <si>
    <t>REKHA</t>
  </si>
  <si>
    <t>4049 9920 8605</t>
  </si>
  <si>
    <t>DURGA NAGAR SOUTH TWENTY FOUR PARAGANS WEST BENGAL 743347</t>
  </si>
  <si>
    <t>MERRY JANA</t>
  </si>
  <si>
    <t>GOLME JANA</t>
  </si>
  <si>
    <t>,0533010561402</t>
  </si>
  <si>
    <t>PUNB0053320</t>
  </si>
  <si>
    <t>subhankar jana</t>
  </si>
  <si>
    <t>jhantu jana</t>
  </si>
  <si>
    <t>Kuldeep singh Saini</t>
  </si>
  <si>
    <t>balbir singh saini</t>
  </si>
  <si>
    <t>TPA(PCS)</t>
  </si>
  <si>
    <t>537718849973</t>
  </si>
  <si>
    <t>060799500005108</t>
  </si>
  <si>
    <t>YESB0000607</t>
  </si>
  <si>
    <t>Yes Bank</t>
  </si>
  <si>
    <t>30-A Near Chhattarpur Mandir Raj Pur Khurd South Delhi, Delhi-110068</t>
  </si>
  <si>
    <t>8810376345</t>
  </si>
  <si>
    <t>Babita</t>
  </si>
  <si>
    <t>Prem Ram</t>
  </si>
  <si>
    <t>576728591028</t>
  </si>
  <si>
    <t>PUNB0494300</t>
  </si>
  <si>
    <t>4943000100050512</t>
  </si>
  <si>
    <t>D-80, Har Swaroop colony South Delhi, Delhi-110074</t>
  </si>
  <si>
    <t>Suresh Ram</t>
  </si>
  <si>
    <t>Rekha</t>
  </si>
  <si>
    <t>9667827327</t>
  </si>
  <si>
    <t>Bank Account number</t>
  </si>
  <si>
    <t>50821</t>
  </si>
  <si>
    <t>PARAM CHAUDHARY</t>
  </si>
  <si>
    <t>MUNSI</t>
  </si>
  <si>
    <t>50273</t>
  </si>
  <si>
    <t>100053972977</t>
  </si>
  <si>
    <t>CRMPP0562K</t>
  </si>
  <si>
    <t>B-5/6,BANDHU JI CAMP,VASANT KUNJ SOUTH WEST DELHI-110070</t>
  </si>
  <si>
    <t>8527275710</t>
  </si>
  <si>
    <t>BEENA DEVI</t>
  </si>
  <si>
    <t>SURAJ</t>
  </si>
  <si>
    <t>RAJENDRA</t>
  </si>
  <si>
    <t>74176</t>
  </si>
  <si>
    <t>75029</t>
  </si>
  <si>
    <t>Mobile number</t>
  </si>
  <si>
    <t>RADHA</t>
  </si>
  <si>
    <t>59253</t>
  </si>
  <si>
    <t>Bhagmal</t>
  </si>
  <si>
    <t>433,JAATAV MOHALLA,TUGLAKA BAD NEW DELHI-110044</t>
  </si>
  <si>
    <t>8929101429</t>
  </si>
  <si>
    <t>KARMVEER</t>
  </si>
  <si>
    <t>1755000100370922</t>
  </si>
  <si>
    <t>PUNB0175500</t>
  </si>
  <si>
    <t>Deepu majhi</t>
  </si>
  <si>
    <t>sripati majhi</t>
  </si>
  <si>
    <t>100064600793</t>
  </si>
  <si>
    <t>INDB0000151</t>
  </si>
  <si>
    <t xml:space="preserve">INDUSLND BANK </t>
  </si>
  <si>
    <t>H No. 73/9 kishangarh vasantkunj south west delhi - 110070</t>
  </si>
  <si>
    <t>9647505352</t>
  </si>
  <si>
    <t>74680</t>
  </si>
  <si>
    <t>Saroj</t>
  </si>
  <si>
    <t>hare ram</t>
  </si>
  <si>
    <t>944817020038</t>
  </si>
  <si>
    <t>06292221000653</t>
  </si>
  <si>
    <t>PUNB0062910</t>
  </si>
  <si>
    <t>Tughlakabad Village Jaitpur South Delhi, Delhi-110044</t>
  </si>
  <si>
    <t>9953514571</t>
  </si>
  <si>
    <t>Rakesh</t>
  </si>
  <si>
    <t>Savitri Devi</t>
  </si>
  <si>
    <t>76483</t>
  </si>
  <si>
    <t>Boby</t>
  </si>
  <si>
    <t xml:space="preserve">Alauddin Molla </t>
  </si>
  <si>
    <t>Suraj</t>
  </si>
  <si>
    <t>safikul islam molla</t>
  </si>
  <si>
    <t>687396884401</t>
  </si>
  <si>
    <t>384701367920</t>
  </si>
  <si>
    <t>07802121025022</t>
  </si>
  <si>
    <t>410901501309</t>
  </si>
  <si>
    <t>PUNB0078010</t>
  </si>
  <si>
    <t>ICIC0004109</t>
  </si>
  <si>
    <t xml:space="preserve">PNB BANK </t>
  </si>
  <si>
    <t xml:space="preserve">ICICI BANK </t>
  </si>
  <si>
    <t>P- 266 Gharwal colony, ward 2 Mehrauli, south delhi DELHI - 110030</t>
  </si>
  <si>
    <t>CHHAYANI Minakhan Bamanpukur North twenty four parganas WEST BANGAL - 743425</t>
  </si>
  <si>
    <t>8860056438</t>
  </si>
  <si>
    <t>6296342410</t>
  </si>
  <si>
    <t>62717</t>
  </si>
  <si>
    <t>77015</t>
  </si>
  <si>
    <t>696789438235</t>
  </si>
  <si>
    <t>78460</t>
  </si>
  <si>
    <t xml:space="preserve">asit Bara </t>
  </si>
  <si>
    <t>78551</t>
  </si>
  <si>
    <t>pintoo</t>
  </si>
  <si>
    <t>78563</t>
  </si>
  <si>
    <t>gaurav</t>
  </si>
  <si>
    <t>220914694497</t>
  </si>
  <si>
    <t>860744136961</t>
  </si>
  <si>
    <t>615296055569</t>
  </si>
  <si>
    <t>lliyas bara</t>
  </si>
  <si>
    <t>matai</t>
  </si>
  <si>
    <t>javar singh</t>
  </si>
  <si>
    <t>90812250004980</t>
  </si>
  <si>
    <t>9865000100043617</t>
  </si>
  <si>
    <t>6579001700116191</t>
  </si>
  <si>
    <t>CNRB0019081</t>
  </si>
  <si>
    <t>PUNB0986500</t>
  </si>
  <si>
    <t>PUNB0657900</t>
  </si>
  <si>
    <t xml:space="preserve">CANARA BANK </t>
  </si>
  <si>
    <t>Property No. P 266/41 First Floor Gadhwaal Colony Ward No. 2 Mehrauli , South delhi DELHI - 110030</t>
  </si>
  <si>
    <t>168, Koro Raghavpur , Kaura , UP - 224206</t>
  </si>
  <si>
    <t>H No. CD - 42 Kishangarh Vasantkunj South west delhi DELHI - 110070</t>
  </si>
  <si>
    <t>7643856961</t>
  </si>
  <si>
    <t>9910286947</t>
  </si>
  <si>
    <t>7701915435</t>
  </si>
  <si>
    <t>Anukul Sen</t>
  </si>
  <si>
    <t>Sukumar sen</t>
  </si>
  <si>
    <t>373550774437</t>
  </si>
  <si>
    <t>0914096359</t>
  </si>
  <si>
    <t>KKBK0000216</t>
  </si>
  <si>
    <t xml:space="preserve">KOTAK BANK </t>
  </si>
  <si>
    <t>H No. 37/ 9 Kishan garh Vasant kunj South west delhi - 110070</t>
  </si>
  <si>
    <t>Single</t>
  </si>
  <si>
    <t>78640</t>
  </si>
  <si>
    <t xml:space="preserve">Vipul Sharma </t>
  </si>
  <si>
    <t>Lt Shyam Sunder Sharma</t>
  </si>
  <si>
    <t>628965424773</t>
  </si>
  <si>
    <t>340602010444124</t>
  </si>
  <si>
    <t>UBIN0534064</t>
  </si>
  <si>
    <t xml:space="preserve">UNION BANK </t>
  </si>
  <si>
    <t>H No. 529 A, lado sarai mehrauli South delhi DLEHI - 110030</t>
  </si>
  <si>
    <t>9818526335</t>
  </si>
  <si>
    <t>78825</t>
  </si>
  <si>
    <t xml:space="preserve">HDFC BANK </t>
  </si>
  <si>
    <t xml:space="preserve">sanjay Singh </t>
  </si>
  <si>
    <t>kishan kumar</t>
  </si>
  <si>
    <t>manoj singh</t>
  </si>
  <si>
    <t>dinesh</t>
  </si>
  <si>
    <t xml:space="preserve"> 24-09-1999</t>
  </si>
  <si>
    <t>638465959360</t>
  </si>
  <si>
    <t>470448066513</t>
  </si>
  <si>
    <t>053822010000427</t>
  </si>
  <si>
    <t>UBIN0905381</t>
  </si>
  <si>
    <t>50100485768842</t>
  </si>
  <si>
    <t>HDFC0000090</t>
  </si>
  <si>
    <t>H No. 10/9, Kishangarh Vill. Vasantkunj , South west delhi Delhi - 110070</t>
  </si>
  <si>
    <t>266 K/20 Gadwal Colony Ward No. 2 Mehrauli South Delhi Delhi - 110030</t>
  </si>
  <si>
    <t>7835043354</t>
  </si>
  <si>
    <t>Married</t>
  </si>
  <si>
    <t>80032</t>
  </si>
  <si>
    <t>80033</t>
  </si>
  <si>
    <t>RARE HOSPITALITY &amp; SERVICES HK MUSTER ROLL FOR THE MONTH OF Feb'23</t>
  </si>
  <si>
    <t>RARE HOSPITALITY &amp; SERVICES HK SUPERVISOR MUSTER ROLL FOR THE MONTH OF Feb'23</t>
  </si>
  <si>
    <t>RARE HOSPITALITY &amp; SERVICES TAILOR MUSTER ROLL FOR THE MONTH OF Feb'23</t>
  </si>
  <si>
    <t>RARE HOSPITALITY &amp; SERVICES OFFICE BOY MUSTER ROLL FOR THE MONTH OF Feb'23</t>
  </si>
  <si>
    <t>RARE HOSPITALITY &amp; SERVICES ADMIN DRIVER MUSTER ROLL FOR THE MONTH OF Feb'23</t>
  </si>
  <si>
    <t>DOEs MUSTER ROLL FOR THE MONTH OF Feb'23</t>
  </si>
  <si>
    <t>HOSTEL WARDEN MUSTER ROLL FOR THE MONTH OF Feb'23</t>
  </si>
  <si>
    <t>WO</t>
  </si>
  <si>
    <t>P</t>
  </si>
  <si>
    <t>C/O</t>
  </si>
  <si>
    <t>c/o</t>
  </si>
  <si>
    <t>A</t>
  </si>
  <si>
    <t>Ravinder</t>
  </si>
  <si>
    <t>On leave</t>
  </si>
  <si>
    <t>79570</t>
  </si>
  <si>
    <t>Harjot Singh</t>
  </si>
  <si>
    <t>jagjeet singh</t>
  </si>
  <si>
    <t>Rheumatology Coordinator</t>
  </si>
  <si>
    <t>967706520818</t>
  </si>
  <si>
    <t>50100435920599</t>
  </si>
  <si>
    <t>HDFC0002035</t>
  </si>
  <si>
    <t>18/4 wz plot no. 8 New Delhi Vishnu park West delhi - 110018</t>
  </si>
  <si>
    <t>7042847145</t>
  </si>
  <si>
    <t>80625</t>
  </si>
  <si>
    <t xml:space="preserve">sanjay Gupta </t>
  </si>
  <si>
    <t>80626</t>
  </si>
  <si>
    <t>pankhrateus Tirkey</t>
  </si>
  <si>
    <t>80629</t>
  </si>
  <si>
    <t>ghuran gupta</t>
  </si>
  <si>
    <t>victor tirkey</t>
  </si>
  <si>
    <t>Vijay Singh</t>
  </si>
  <si>
    <t>878009081730</t>
  </si>
  <si>
    <t>236903771489</t>
  </si>
  <si>
    <t>531859556326</t>
  </si>
  <si>
    <t>6579001700130784</t>
  </si>
  <si>
    <t>2018101017253</t>
  </si>
  <si>
    <t>65235512634</t>
  </si>
  <si>
    <t>SBIN0050153</t>
  </si>
  <si>
    <t xml:space="preserve">SBI BANK </t>
  </si>
  <si>
    <t>J 5 Jai Apartment, Near prince public school , Ward No. 2 Mehrauli, South delhi DELHI - 110030</t>
  </si>
  <si>
    <t>177 - C/3 Saraswati appartment , Near prince public school , Ward No. 2 Mehrauli , New delhi South delhi DELHI - 110030</t>
  </si>
  <si>
    <t>708, Digrota , (13) Mahendragarh Haryana - 123024</t>
  </si>
  <si>
    <t>7838657293</t>
  </si>
  <si>
    <t>9560781776</t>
  </si>
  <si>
    <t>9671154865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</si>
</sst>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[$-14009]dd/mm/yyyy;@"/>
    <numFmt numFmtId="187" formatCode="ddd"/>
    <numFmt numFmtId="188" formatCode="dd"/>
    <numFmt numFmtId="189" formatCode="dd\-mmm\-yyyy"/>
    <numFmt numFmtId="190" formatCode="[$-409]dddd\,\ mmmm\ dd\,\ yyyy"/>
    <numFmt numFmtId="191" formatCode="[$-409]h:mm:ss\ AM/PM"/>
    <numFmt numFmtId="192" formatCode="0.0"/>
    <numFmt numFmtId="193" formatCode="0.000"/>
    <numFmt numFmtId="194" formatCode="0.0000"/>
    <numFmt numFmtId="195" formatCode="mmm/yyyy"/>
    <numFmt numFmtId="196" formatCode="dd\-mm\-yyyy"/>
    <numFmt numFmtId="197" formatCode="0.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sz val="10"/>
      <color indexed="8"/>
      <name val="Book Antiqua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63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1"/>
      <color indexed="63"/>
      <name val="Arial"/>
      <family val="2"/>
    </font>
    <font>
      <sz val="10.5"/>
      <color indexed="63"/>
      <name val="Roboto"/>
      <family val="0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63"/>
      <name val="Arial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sz val="11"/>
      <color rgb="FF4D5156"/>
      <name val="Calibri"/>
      <family val="2"/>
    </font>
    <font>
      <sz val="10"/>
      <color rgb="FF000000"/>
      <name val="Arial"/>
      <family val="2"/>
    </font>
    <font>
      <b/>
      <sz val="8"/>
      <color theme="1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Verdana"/>
      <family val="2"/>
    </font>
    <font>
      <sz val="10"/>
      <color rgb="FF000000"/>
      <name val="Calibri"/>
      <family val="2"/>
    </font>
    <font>
      <sz val="10"/>
      <color rgb="FF333333"/>
      <name val="Calibri"/>
      <family val="2"/>
    </font>
    <font>
      <sz val="10"/>
      <color rgb="FF4D5156"/>
      <name val="Calibri"/>
      <family val="2"/>
    </font>
    <font>
      <sz val="10"/>
      <color theme="1"/>
      <name val="Arial Narrow"/>
      <family val="2"/>
    </font>
    <font>
      <sz val="10"/>
      <color rgb="FF202124"/>
      <name val="Calibri"/>
      <family val="2"/>
    </font>
    <font>
      <sz val="11"/>
      <color rgb="FF323A46"/>
      <name val="Arial"/>
      <family val="2"/>
    </font>
    <font>
      <sz val="10.5"/>
      <color rgb="FF323A46"/>
      <name val="Roboto"/>
      <family val="0"/>
    </font>
    <font>
      <sz val="11"/>
      <color rgb="FF000000"/>
      <name val="Arial"/>
      <family val="2"/>
    </font>
    <font>
      <b/>
      <sz val="8"/>
      <color rgb="FF000000"/>
      <name val="Arial"/>
      <family val="2"/>
    </font>
    <font>
      <b/>
      <sz val="12"/>
      <color theme="1"/>
      <name val="Calibri"/>
      <family val="2"/>
    </font>
    <font>
      <b/>
      <sz val="11"/>
      <color rgb="FF323A46"/>
      <name val="Arial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80">
    <xf numFmtId="0" fontId="0" fillId="0" borderId="0" xfId="0" applyFont="1" applyAlignment="1">
      <alignment/>
    </xf>
    <xf numFmtId="0" fontId="68" fillId="0" borderId="0" xfId="0" applyFont="1" applyAlignment="1">
      <alignment vertical="center"/>
    </xf>
    <xf numFmtId="0" fontId="68" fillId="0" borderId="0" xfId="0" applyFont="1" applyFill="1" applyAlignment="1">
      <alignment vertical="center"/>
    </xf>
    <xf numFmtId="0" fontId="30" fillId="33" borderId="10" xfId="0" applyFont="1" applyFill="1" applyBorder="1" applyAlignment="1">
      <alignment horizontal="center" vertical="justify"/>
    </xf>
    <xf numFmtId="0" fontId="69" fillId="34" borderId="10" xfId="0" applyFont="1" applyFill="1" applyBorder="1" applyAlignment="1" applyProtection="1">
      <alignment horizontal="center" vertical="center"/>
      <protection/>
    </xf>
    <xf numFmtId="1" fontId="27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/>
    </xf>
    <xf numFmtId="14" fontId="27" fillId="33" borderId="10" xfId="0" applyNumberFormat="1" applyFont="1" applyFill="1" applyBorder="1" applyAlignment="1">
      <alignment horizontal="left" vertical="center"/>
    </xf>
    <xf numFmtId="1" fontId="27" fillId="33" borderId="10" xfId="0" applyNumberFormat="1" applyFont="1" applyFill="1" applyBorder="1" applyAlignment="1">
      <alignment vertical="center"/>
    </xf>
    <xf numFmtId="49" fontId="66" fillId="33" borderId="10" xfId="0" applyNumberFormat="1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vertical="center" wrapText="1"/>
    </xf>
    <xf numFmtId="0" fontId="27" fillId="33" borderId="10" xfId="0" applyFont="1" applyFill="1" applyBorder="1" applyAlignment="1">
      <alignment horizontal="center" vertical="center"/>
    </xf>
    <xf numFmtId="14" fontId="30" fillId="19" borderId="10" xfId="0" applyNumberFormat="1" applyFont="1" applyFill="1" applyBorder="1" applyAlignment="1">
      <alignment horizontal="center" vertical="center" wrapText="1"/>
    </xf>
    <xf numFmtId="14" fontId="30" fillId="19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70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7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>
      <alignment vertical="center"/>
    </xf>
    <xf numFmtId="0" fontId="71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vertical="center"/>
    </xf>
    <xf numFmtId="0" fontId="30" fillId="35" borderId="10" xfId="0" applyFont="1" applyFill="1" applyBorder="1" applyAlignment="1">
      <alignment horizontal="center" vertical="justify"/>
    </xf>
    <xf numFmtId="0" fontId="0" fillId="35" borderId="10" xfId="0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vertical="center"/>
    </xf>
    <xf numFmtId="1" fontId="27" fillId="35" borderId="10" xfId="0" applyNumberFormat="1" applyFont="1" applyFill="1" applyBorder="1" applyAlignment="1">
      <alignment vertical="center"/>
    </xf>
    <xf numFmtId="49" fontId="66" fillId="35" borderId="10" xfId="0" applyNumberFormat="1" applyFont="1" applyFill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/>
    </xf>
    <xf numFmtId="14" fontId="27" fillId="36" borderId="10" xfId="0" applyNumberFormat="1" applyFont="1" applyFill="1" applyBorder="1" applyAlignment="1">
      <alignment horizontal="center" vertical="center"/>
    </xf>
    <xf numFmtId="1" fontId="27" fillId="36" borderId="10" xfId="0" applyNumberFormat="1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49" fontId="66" fillId="36" borderId="10" xfId="0" applyNumberFormat="1" applyFont="1" applyFill="1" applyBorder="1" applyAlignment="1">
      <alignment horizontal="center" vertical="center"/>
    </xf>
    <xf numFmtId="14" fontId="30" fillId="36" borderId="10" xfId="0" applyNumberFormat="1" applyFont="1" applyFill="1" applyBorder="1" applyAlignment="1">
      <alignment horizontal="center" vertical="center" wrapText="1"/>
    </xf>
    <xf numFmtId="14" fontId="30" fillId="36" borderId="10" xfId="0" applyNumberFormat="1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69" fillId="37" borderId="10" xfId="0" applyFont="1" applyFill="1" applyBorder="1" applyAlignment="1" applyProtection="1">
      <alignment horizontal="center" vertical="center"/>
      <protection/>
    </xf>
    <xf numFmtId="1" fontId="27" fillId="36" borderId="10" xfId="0" applyNumberFormat="1" applyFon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196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27" fillId="36" borderId="10" xfId="0" applyFont="1" applyFill="1" applyBorder="1" applyAlignment="1">
      <alignment vertical="center"/>
    </xf>
    <xf numFmtId="14" fontId="27" fillId="36" borderId="10" xfId="0" applyNumberFormat="1" applyFont="1" applyFill="1" applyBorder="1" applyAlignment="1">
      <alignment horizontal="left" vertical="center"/>
    </xf>
    <xf numFmtId="1" fontId="27" fillId="36" borderId="10" xfId="0" applyNumberFormat="1" applyFont="1" applyFill="1" applyBorder="1" applyAlignment="1">
      <alignment vertical="center"/>
    </xf>
    <xf numFmtId="1" fontId="27" fillId="36" borderId="10" xfId="0" applyNumberFormat="1" applyFont="1" applyFill="1" applyBorder="1" applyAlignment="1">
      <alignment vertical="center" wrapText="1"/>
    </xf>
    <xf numFmtId="0" fontId="27" fillId="36" borderId="10" xfId="0" applyFont="1" applyFill="1" applyBorder="1" applyAlignment="1">
      <alignment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70" fillId="0" borderId="0" xfId="0" applyFont="1" applyAlignment="1">
      <alignment horizontal="left" vertical="center"/>
    </xf>
    <xf numFmtId="0" fontId="33" fillId="33" borderId="10" xfId="0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27" fillId="35" borderId="10" xfId="0" applyNumberFormat="1" applyFont="1" applyFill="1" applyBorder="1" applyAlignment="1">
      <alignment horizontal="left" vertical="center"/>
    </xf>
    <xf numFmtId="0" fontId="69" fillId="38" borderId="10" xfId="0" applyFont="1" applyFill="1" applyBorder="1" applyAlignment="1" applyProtection="1">
      <alignment horizontal="center" vertical="center"/>
      <protection/>
    </xf>
    <xf numFmtId="1" fontId="27" fillId="35" borderId="10" xfId="0" applyNumberFormat="1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horizontal="left" vertical="center"/>
    </xf>
    <xf numFmtId="196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horizontal="left" vertical="center"/>
    </xf>
    <xf numFmtId="0" fontId="35" fillId="33" borderId="10" xfId="0" applyFont="1" applyFill="1" applyBorder="1" applyAlignment="1">
      <alignment vertical="center"/>
    </xf>
    <xf numFmtId="0" fontId="35" fillId="33" borderId="10" xfId="0" applyFont="1" applyFill="1" applyBorder="1" applyAlignment="1">
      <alignment horizontal="center" vertical="center"/>
    </xf>
    <xf numFmtId="0" fontId="35" fillId="33" borderId="10" xfId="0" applyFont="1" applyFill="1" applyBorder="1" applyAlignment="1">
      <alignment vertical="justify"/>
    </xf>
    <xf numFmtId="14" fontId="35" fillId="33" borderId="10" xfId="0" applyNumberFormat="1" applyFont="1" applyFill="1" applyBorder="1" applyAlignment="1">
      <alignment horizontal="left" vertical="justify"/>
    </xf>
    <xf numFmtId="1" fontId="35" fillId="33" borderId="10" xfId="0" applyNumberFormat="1" applyFont="1" applyFill="1" applyBorder="1" applyAlignment="1">
      <alignment vertical="justify"/>
    </xf>
    <xf numFmtId="0" fontId="73" fillId="33" borderId="10" xfId="0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horizontal="center" vertical="center"/>
    </xf>
    <xf numFmtId="0" fontId="74" fillId="34" borderId="10" xfId="0" applyFont="1" applyFill="1" applyBorder="1" applyAlignment="1" applyProtection="1">
      <alignment horizontal="center" vertical="center"/>
      <protection/>
    </xf>
    <xf numFmtId="0" fontId="35" fillId="33" borderId="10" xfId="0" applyFont="1" applyFill="1" applyBorder="1" applyAlignment="1">
      <alignment vertical="center" wrapText="1"/>
    </xf>
    <xf numFmtId="0" fontId="35" fillId="33" borderId="10" xfId="0" applyFont="1" applyFill="1" applyBorder="1" applyAlignment="1">
      <alignment horizontal="center" vertical="justify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7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/>
    </xf>
    <xf numFmtId="14" fontId="41" fillId="0" borderId="10" xfId="0" applyNumberFormat="1" applyFont="1" applyFill="1" applyBorder="1" applyAlignment="1">
      <alignment horizontal="left"/>
    </xf>
    <xf numFmtId="0" fontId="41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196" fontId="0" fillId="0" borderId="10" xfId="0" applyNumberFormat="1" applyFont="1" applyFill="1" applyBorder="1" applyAlignment="1">
      <alignment horizontal="left" vertical="center"/>
    </xf>
    <xf numFmtId="14" fontId="30" fillId="33" borderId="10" xfId="0" applyNumberFormat="1" applyFont="1" applyFill="1" applyBorder="1" applyAlignment="1">
      <alignment horizontal="center" vertical="center" wrapText="1"/>
    </xf>
    <xf numFmtId="14" fontId="30" fillId="33" borderId="10" xfId="0" applyNumberFormat="1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 quotePrefix="1">
      <alignment/>
    </xf>
    <xf numFmtId="1" fontId="35" fillId="33" borderId="10" xfId="0" applyNumberFormat="1" applyFont="1" applyFill="1" applyBorder="1" applyAlignment="1">
      <alignment vertical="center" wrapText="1"/>
    </xf>
    <xf numFmtId="0" fontId="27" fillId="35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14" fontId="30" fillId="35" borderId="10" xfId="0" applyNumberFormat="1" applyFont="1" applyFill="1" applyBorder="1" applyAlignment="1">
      <alignment horizontal="center" vertical="center" wrapText="1"/>
    </xf>
    <xf numFmtId="14" fontId="30" fillId="35" borderId="10" xfId="0" applyNumberFormat="1" applyFont="1" applyFill="1" applyBorder="1" applyAlignment="1">
      <alignment horizontal="center" vertical="center"/>
    </xf>
    <xf numFmtId="0" fontId="30" fillId="35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vertical="justify"/>
    </xf>
    <xf numFmtId="14" fontId="35" fillId="35" borderId="10" xfId="0" applyNumberFormat="1" applyFont="1" applyFill="1" applyBorder="1" applyAlignment="1">
      <alignment horizontal="left" vertical="justify"/>
    </xf>
    <xf numFmtId="1" fontId="35" fillId="35" borderId="10" xfId="0" applyNumberFormat="1" applyFont="1" applyFill="1" applyBorder="1" applyAlignment="1">
      <alignment vertical="justify"/>
    </xf>
    <xf numFmtId="0" fontId="73" fillId="35" borderId="10" xfId="0" applyFont="1" applyFill="1" applyBorder="1" applyAlignment="1">
      <alignment horizontal="center" vertical="center"/>
    </xf>
    <xf numFmtId="49" fontId="73" fillId="35" borderId="10" xfId="0" applyNumberFormat="1" applyFont="1" applyFill="1" applyBorder="1" applyAlignment="1">
      <alignment horizontal="center" vertical="center"/>
    </xf>
    <xf numFmtId="0" fontId="74" fillId="38" borderId="10" xfId="0" applyFont="1" applyFill="1" applyBorder="1" applyAlignment="1" applyProtection="1">
      <alignment horizontal="center" vertical="center"/>
      <protection/>
    </xf>
    <xf numFmtId="1" fontId="35" fillId="35" borderId="10" xfId="0" applyNumberFormat="1" applyFont="1" applyFill="1" applyBorder="1" applyAlignment="1">
      <alignment vertical="center" wrapText="1"/>
    </xf>
    <xf numFmtId="0" fontId="35" fillId="35" borderId="10" xfId="0" applyFont="1" applyFill="1" applyBorder="1" applyAlignment="1">
      <alignment vertical="center" wrapText="1"/>
    </xf>
    <xf numFmtId="0" fontId="35" fillId="35" borderId="10" xfId="0" applyFont="1" applyFill="1" applyBorder="1" applyAlignment="1">
      <alignment horizontal="center" vertical="justify"/>
    </xf>
    <xf numFmtId="0" fontId="37" fillId="35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/>
    </xf>
    <xf numFmtId="14" fontId="35" fillId="35" borderId="10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left" vertical="center"/>
    </xf>
    <xf numFmtId="14" fontId="35" fillId="33" borderId="10" xfId="0" applyNumberFormat="1" applyFont="1" applyFill="1" applyBorder="1" applyAlignment="1">
      <alignment horizontal="left" vertical="center" wrapText="1"/>
    </xf>
    <xf numFmtId="14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69" applyFill="1">
      <alignment/>
      <protection/>
    </xf>
    <xf numFmtId="0" fontId="0" fillId="0" borderId="10" xfId="0" applyFill="1" applyBorder="1" applyAlignment="1">
      <alignment horizontal="center"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1" fillId="0" borderId="0" xfId="65" applyFill="1">
      <alignment/>
      <protection/>
    </xf>
    <xf numFmtId="0" fontId="66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quotePrefix="1">
      <alignment horizontal="left"/>
    </xf>
    <xf numFmtId="0" fontId="76" fillId="0" borderId="0" xfId="0" applyFont="1" applyAlignment="1">
      <alignment vertical="center"/>
    </xf>
    <xf numFmtId="0" fontId="31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4" fontId="31" fillId="35" borderId="10" xfId="0" applyNumberFormat="1" applyFont="1" applyFill="1" applyBorder="1" applyAlignment="1">
      <alignment horizontal="center" vertical="center"/>
    </xf>
    <xf numFmtId="1" fontId="31" fillId="35" borderId="10" xfId="0" applyNumberFormat="1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14" fontId="31" fillId="35" borderId="10" xfId="0" applyNumberFormat="1" applyFont="1" applyFill="1" applyBorder="1" applyAlignment="1">
      <alignment horizontal="center" vertical="center" wrapText="1"/>
    </xf>
    <xf numFmtId="14" fontId="31" fillId="35" borderId="10" xfId="0" applyNumberFormat="1" applyFont="1" applyFill="1" applyBorder="1" applyAlignment="1">
      <alignment horizontal="left" vertical="center" wrapText="1"/>
    </xf>
    <xf numFmtId="14" fontId="31" fillId="35" borderId="10" xfId="0" applyNumberFormat="1" applyFont="1" applyFill="1" applyBorder="1" applyAlignment="1">
      <alignment horizontal="left" vertical="center"/>
    </xf>
    <xf numFmtId="0" fontId="77" fillId="38" borderId="10" xfId="0" applyFont="1" applyFill="1" applyBorder="1" applyAlignment="1" applyProtection="1">
      <alignment horizontal="center" vertical="center"/>
      <protection/>
    </xf>
    <xf numFmtId="1" fontId="31" fillId="35" borderId="10" xfId="0" applyNumberFormat="1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justify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 quotePrefix="1">
      <alignment horizontal="center" vertical="center"/>
    </xf>
    <xf numFmtId="196" fontId="70" fillId="0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 quotePrefix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vertical="center"/>
    </xf>
    <xf numFmtId="2" fontId="41" fillId="0" borderId="10" xfId="57" applyNumberFormat="1" applyFont="1" applyFill="1" applyBorder="1" applyAlignment="1" applyProtection="1" quotePrefix="1">
      <alignment horizontal="center"/>
      <protection/>
    </xf>
    <xf numFmtId="0" fontId="70" fillId="0" borderId="10" xfId="0" applyFont="1" applyFill="1" applyBorder="1" applyAlignment="1">
      <alignment horizontal="center"/>
    </xf>
    <xf numFmtId="4" fontId="70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/>
    </xf>
    <xf numFmtId="14" fontId="70" fillId="0" borderId="10" xfId="0" applyNumberFormat="1" applyFont="1" applyFill="1" applyBorder="1" applyAlignment="1">
      <alignment horizontal="center" vertical="center"/>
    </xf>
    <xf numFmtId="0" fontId="70" fillId="0" borderId="10" xfId="0" applyNumberFormat="1" applyFont="1" applyFill="1" applyBorder="1" applyAlignment="1" quotePrefix="1">
      <alignment/>
    </xf>
    <xf numFmtId="4" fontId="70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 quotePrefix="1">
      <alignment horizontal="left" vertical="center"/>
    </xf>
    <xf numFmtId="0" fontId="70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left"/>
    </xf>
    <xf numFmtId="2" fontId="70" fillId="0" borderId="10" xfId="0" applyNumberFormat="1" applyFont="1" applyFill="1" applyBorder="1" applyAlignment="1">
      <alignment horizontal="center"/>
    </xf>
    <xf numFmtId="0" fontId="41" fillId="0" borderId="10" xfId="0" applyNumberFormat="1" applyFont="1" applyFill="1" applyBorder="1" applyAlignment="1">
      <alignment horizontal="center" vertical="center"/>
    </xf>
    <xf numFmtId="14" fontId="41" fillId="0" borderId="10" xfId="0" applyNumberFormat="1" applyFont="1" applyFill="1" applyBorder="1" applyAlignment="1">
      <alignment horizontal="center" vertical="center"/>
    </xf>
    <xf numFmtId="0" fontId="41" fillId="0" borderId="10" xfId="57" applyNumberFormat="1" applyFont="1" applyFill="1" applyBorder="1" applyAlignment="1" applyProtection="1" quotePrefix="1">
      <alignment horizontal="center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left" vertical="center" wrapText="1"/>
    </xf>
    <xf numFmtId="14" fontId="31" fillId="0" borderId="10" xfId="0" applyNumberFormat="1" applyFont="1" applyFill="1" applyBorder="1" applyAlignment="1">
      <alignment horizontal="center" vertical="center"/>
    </xf>
    <xf numFmtId="0" fontId="78" fillId="0" borderId="10" xfId="0" applyNumberFormat="1" applyFont="1" applyFill="1" applyBorder="1" applyAlignment="1" quotePrefix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 quotePrefix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14" fontId="70" fillId="0" borderId="10" xfId="0" applyNumberFormat="1" applyFont="1" applyFill="1" applyBorder="1" applyAlignment="1">
      <alignment horizontal="center"/>
    </xf>
    <xf numFmtId="1" fontId="70" fillId="0" borderId="10" xfId="0" applyNumberFormat="1" applyFont="1" applyFill="1" applyBorder="1" applyAlignment="1">
      <alignment horizontal="center" vertical="center"/>
    </xf>
    <xf numFmtId="0" fontId="41" fillId="0" borderId="10" xfId="57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/>
    </xf>
    <xf numFmtId="0" fontId="70" fillId="0" borderId="10" xfId="0" applyFont="1" applyFill="1" applyBorder="1" applyAlignment="1" quotePrefix="1">
      <alignment/>
    </xf>
    <xf numFmtId="14" fontId="70" fillId="0" borderId="10" xfId="0" applyNumberFormat="1" applyFont="1" applyFill="1" applyBorder="1" applyAlignment="1">
      <alignment horizontal="center" vertical="top"/>
    </xf>
    <xf numFmtId="14" fontId="70" fillId="0" borderId="0" xfId="0" applyNumberFormat="1" applyFont="1" applyFill="1" applyAlignment="1">
      <alignment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/>
    </xf>
    <xf numFmtId="4" fontId="70" fillId="35" borderId="10" xfId="0" applyNumberFormat="1" applyFont="1" applyFill="1" applyBorder="1" applyAlignment="1">
      <alignment horizontal="center"/>
    </xf>
    <xf numFmtId="0" fontId="70" fillId="35" borderId="10" xfId="0" applyFont="1" applyFill="1" applyBorder="1" applyAlignment="1">
      <alignment horizontal="left"/>
    </xf>
    <xf numFmtId="0" fontId="70" fillId="0" borderId="0" xfId="0" applyFont="1" applyFill="1" applyAlignment="1">
      <alignment/>
    </xf>
    <xf numFmtId="0" fontId="80" fillId="0" borderId="0" xfId="0" applyFont="1" applyBorder="1" applyAlignment="1">
      <alignment/>
    </xf>
    <xf numFmtId="0" fontId="70" fillId="0" borderId="0" xfId="0" applyFont="1" applyBorder="1" applyAlignment="1">
      <alignment horizontal="center"/>
    </xf>
    <xf numFmtId="4" fontId="70" fillId="0" borderId="0" xfId="0" applyNumberFormat="1" applyFont="1" applyBorder="1" applyAlignment="1">
      <alignment/>
    </xf>
    <xf numFmtId="0" fontId="70" fillId="0" borderId="0" xfId="0" applyFont="1" applyBorder="1" applyAlignment="1">
      <alignment horizontal="left"/>
    </xf>
    <xf numFmtId="0" fontId="70" fillId="39" borderId="0" xfId="0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70" fillId="0" borderId="0" xfId="0" applyFont="1" applyAlignment="1">
      <alignment horizontal="center"/>
    </xf>
    <xf numFmtId="4" fontId="70" fillId="0" borderId="0" xfId="0" applyNumberFormat="1" applyFont="1" applyAlignment="1">
      <alignment/>
    </xf>
    <xf numFmtId="0" fontId="70" fillId="0" borderId="0" xfId="0" applyFont="1" applyAlignment="1">
      <alignment horizontal="left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33" fillId="36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right"/>
    </xf>
    <xf numFmtId="0" fontId="70" fillId="35" borderId="10" xfId="0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5" fillId="0" borderId="10" xfId="69" applyFont="1" applyFill="1" applyBorder="1" applyAlignment="1">
      <alignment horizontal="left"/>
      <protection/>
    </xf>
    <xf numFmtId="0" fontId="5" fillId="0" borderId="10" xfId="69" applyFont="1" applyFill="1" applyBorder="1">
      <alignment/>
      <protection/>
    </xf>
    <xf numFmtId="0" fontId="5" fillId="0" borderId="10" xfId="65" applyFont="1" applyFill="1" applyBorder="1">
      <alignment/>
      <protection/>
    </xf>
    <xf numFmtId="14" fontId="5" fillId="0" borderId="10" xfId="65" applyNumberFormat="1" applyFont="1" applyFill="1" applyBorder="1">
      <alignment/>
      <protection/>
    </xf>
    <xf numFmtId="0" fontId="5" fillId="0" borderId="10" xfId="65" applyFont="1" applyFill="1" applyBorder="1" applyAlignment="1" quotePrefix="1">
      <alignment horizontal="left"/>
      <protection/>
    </xf>
    <xf numFmtId="0" fontId="1" fillId="0" borderId="10" xfId="65" applyFill="1" applyBorder="1">
      <alignment/>
      <protection/>
    </xf>
    <xf numFmtId="0" fontId="80" fillId="0" borderId="10" xfId="0" applyFont="1" applyFill="1" applyBorder="1" applyAlignment="1">
      <alignment horizontal="left" vertical="center"/>
    </xf>
    <xf numFmtId="0" fontId="76" fillId="0" borderId="0" xfId="0" applyFont="1" applyFill="1" applyAlignment="1">
      <alignment vertical="center"/>
    </xf>
    <xf numFmtId="0" fontId="80" fillId="0" borderId="10" xfId="0" applyFont="1" applyFill="1" applyBorder="1" applyAlignment="1">
      <alignment vertical="center"/>
    </xf>
    <xf numFmtId="0" fontId="70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75" applyFont="1" applyFill="1" applyBorder="1" applyAlignment="1">
      <alignment horizontal="left" vertical="center"/>
      <protection/>
    </xf>
    <xf numFmtId="0" fontId="70" fillId="0" borderId="10" xfId="0" applyNumberFormat="1" applyFont="1" applyFill="1" applyBorder="1" applyAlignment="1" quotePrefix="1">
      <alignment horizontal="center"/>
    </xf>
    <xf numFmtId="0" fontId="77" fillId="0" borderId="10" xfId="0" applyFont="1" applyFill="1" applyBorder="1" applyAlignment="1">
      <alignment horizontal="center"/>
    </xf>
    <xf numFmtId="0" fontId="7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41" fillId="0" borderId="10" xfId="57" applyFont="1" applyFill="1" applyBorder="1" applyAlignment="1" applyProtection="1">
      <alignment horizontal="center" vertical="center"/>
      <protection/>
    </xf>
    <xf numFmtId="0" fontId="70" fillId="0" borderId="10" xfId="0" applyFont="1" applyFill="1" applyBorder="1" applyAlignment="1" quotePrefix="1">
      <alignment horizontal="center"/>
    </xf>
    <xf numFmtId="14" fontId="77" fillId="0" borderId="10" xfId="0" applyNumberFormat="1" applyFont="1" applyFill="1" applyBorder="1" applyAlignment="1">
      <alignment horizontal="center"/>
    </xf>
    <xf numFmtId="0" fontId="77" fillId="0" borderId="10" xfId="0" applyFont="1" applyFill="1" applyBorder="1" applyAlignment="1" quotePrefix="1">
      <alignment horizontal="center"/>
    </xf>
    <xf numFmtId="0" fontId="7" fillId="0" borderId="10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7" fillId="0" borderId="10" xfId="90" applyFont="1" applyFill="1" applyBorder="1" applyAlignment="1">
      <alignment horizontal="left" vertical="center"/>
      <protection/>
    </xf>
    <xf numFmtId="0" fontId="41" fillId="0" borderId="10" xfId="96" applyFont="1" applyFill="1" applyBorder="1">
      <alignment/>
      <protection/>
    </xf>
    <xf numFmtId="0" fontId="72" fillId="0" borderId="10" xfId="0" applyFont="1" applyFill="1" applyBorder="1" applyAlignment="1">
      <alignment horizontal="center" wrapText="1"/>
    </xf>
    <xf numFmtId="0" fontId="80" fillId="0" borderId="10" xfId="0" applyFont="1" applyFill="1" applyBorder="1" applyAlignment="1">
      <alignment/>
    </xf>
    <xf numFmtId="0" fontId="70" fillId="0" borderId="10" xfId="69" applyFont="1" applyFill="1" applyBorder="1">
      <alignment/>
      <protection/>
    </xf>
    <xf numFmtId="0" fontId="70" fillId="0" borderId="0" xfId="0" applyFont="1" applyFill="1" applyAlignment="1" quotePrefix="1">
      <alignment horizontal="left"/>
    </xf>
    <xf numFmtId="0" fontId="82" fillId="0" borderId="10" xfId="0" applyFont="1" applyFill="1" applyBorder="1" applyAlignment="1">
      <alignment horizontal="center" vertical="center"/>
    </xf>
    <xf numFmtId="0" fontId="83" fillId="0" borderId="0" xfId="69" applyFont="1" applyFill="1" applyAlignment="1">
      <alignment vertical="center"/>
      <protection/>
    </xf>
    <xf numFmtId="14" fontId="1" fillId="0" borderId="0" xfId="65" applyNumberFormat="1" applyFill="1">
      <alignment/>
      <protection/>
    </xf>
    <xf numFmtId="0" fontId="1" fillId="0" borderId="0" xfId="65" applyFill="1" quotePrefix="1">
      <alignment/>
      <protection/>
    </xf>
    <xf numFmtId="0" fontId="4" fillId="0" borderId="10" xfId="0" applyFont="1" applyFill="1" applyBorder="1" applyAlignment="1" quotePrefix="1">
      <alignment horizontal="left" vertical="center"/>
    </xf>
    <xf numFmtId="0" fontId="84" fillId="0" borderId="12" xfId="0" applyFont="1" applyFill="1" applyBorder="1" applyAlignment="1">
      <alignment horizontal="left" vertical="center"/>
    </xf>
    <xf numFmtId="14" fontId="0" fillId="0" borderId="10" xfId="0" applyNumberFormat="1" applyFill="1" applyBorder="1" applyAlignment="1">
      <alignment horizontal="right"/>
    </xf>
    <xf numFmtId="9" fontId="0" fillId="0" borderId="10" xfId="107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vertical="center"/>
    </xf>
    <xf numFmtId="0" fontId="4" fillId="0" borderId="10" xfId="77" applyFont="1" applyFill="1" applyBorder="1" applyAlignment="1" applyProtection="1">
      <alignment horizontal="center" vertical="center"/>
      <protection locked="0"/>
    </xf>
    <xf numFmtId="0" fontId="85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/>
    </xf>
    <xf numFmtId="0" fontId="0" fillId="40" borderId="10" xfId="0" applyFill="1" applyBorder="1" applyAlignment="1">
      <alignment/>
    </xf>
    <xf numFmtId="0" fontId="82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9" fontId="0" fillId="0" borderId="10" xfId="107" applyFont="1" applyFill="1" applyBorder="1" applyAlignment="1">
      <alignment/>
    </xf>
    <xf numFmtId="14" fontId="0" fillId="0" borderId="10" xfId="107" applyNumberFormat="1" applyFont="1" applyFill="1" applyBorder="1" applyAlignment="1">
      <alignment/>
    </xf>
    <xf numFmtId="9" fontId="0" fillId="0" borderId="10" xfId="107" applyFon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0" fontId="4" fillId="39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vertical="center"/>
    </xf>
    <xf numFmtId="0" fontId="86" fillId="0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Border="1" applyAlignment="1" quotePrefix="1">
      <alignment/>
    </xf>
    <xf numFmtId="0" fontId="8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35" borderId="15" xfId="0" applyFont="1" applyFill="1" applyBorder="1" applyAlignment="1">
      <alignment horizontal="center" vertical="center" wrapText="1"/>
    </xf>
    <xf numFmtId="0" fontId="41" fillId="35" borderId="0" xfId="0" applyFont="1" applyFill="1" applyBorder="1" applyAlignment="1">
      <alignment horizontal="center" vertical="center" wrapText="1"/>
    </xf>
    <xf numFmtId="0" fontId="86" fillId="0" borderId="10" xfId="0" applyFont="1" applyFill="1" applyBorder="1" applyAlignment="1">
      <alignment horizontal="center" vertical="center"/>
    </xf>
    <xf numFmtId="0" fontId="33" fillId="35" borderId="15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86" fillId="3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Hyperlink 2" xfId="58"/>
    <cellStyle name="Hyperlink 3" xfId="59"/>
    <cellStyle name="Input" xfId="60"/>
    <cellStyle name="Linked Cell" xfId="61"/>
    <cellStyle name="Neutral" xfId="62"/>
    <cellStyle name="Normal 10" xfId="63"/>
    <cellStyle name="Normal 10 2" xfId="64"/>
    <cellStyle name="Normal 10 3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2" xfId="76"/>
    <cellStyle name="Normal 2 2 2" xfId="77"/>
    <cellStyle name="Normal 2 3" xfId="78"/>
    <cellStyle name="Normal 2 4" xfId="79"/>
    <cellStyle name="Normal 20" xfId="80"/>
    <cellStyle name="Normal 21" xfId="81"/>
    <cellStyle name="Normal 22" xfId="82"/>
    <cellStyle name="Normal 23" xfId="83"/>
    <cellStyle name="Normal 24" xfId="84"/>
    <cellStyle name="Normal 25" xfId="85"/>
    <cellStyle name="Normal 26" xfId="86"/>
    <cellStyle name="Normal 27" xfId="87"/>
    <cellStyle name="Normal 28" xfId="88"/>
    <cellStyle name="Normal 29" xfId="89"/>
    <cellStyle name="Normal 3" xfId="90"/>
    <cellStyle name="Normal 3 2" xfId="91"/>
    <cellStyle name="Normal 30" xfId="92"/>
    <cellStyle name="Normal 31" xfId="93"/>
    <cellStyle name="Normal 4" xfId="94"/>
    <cellStyle name="Normal 4 2" xfId="95"/>
    <cellStyle name="Normal 4 3" xfId="96"/>
    <cellStyle name="Normal 4 4" xfId="97"/>
    <cellStyle name="Normal 5" xfId="98"/>
    <cellStyle name="Normal 6" xfId="99"/>
    <cellStyle name="Normal 7" xfId="100"/>
    <cellStyle name="Normal 8" xfId="101"/>
    <cellStyle name="Normal 8 2" xfId="102"/>
    <cellStyle name="Normal 9" xfId="103"/>
    <cellStyle name="Normal 9 2" xfId="104"/>
    <cellStyle name="Note" xfId="105"/>
    <cellStyle name="Output" xfId="106"/>
    <cellStyle name="Percent" xfId="107"/>
    <cellStyle name="Style 1" xfId="108"/>
    <cellStyle name="Style 1 2" xfId="109"/>
    <cellStyle name="Title" xfId="110"/>
    <cellStyle name="Total" xfId="111"/>
    <cellStyle name="Warning Text" xfId="112"/>
  </cellStyles>
  <dxfs count="2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23</xdr:row>
      <xdr:rowOff>0</xdr:rowOff>
    </xdr:from>
    <xdr:ext cx="304800" cy="295275"/>
    <xdr:sp>
      <xdr:nvSpPr>
        <xdr:cNvPr id="1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2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3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4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5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6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7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8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9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10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11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12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13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14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15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16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17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18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19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20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21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22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23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24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25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26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27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28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29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30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31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32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33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34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35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36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37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38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39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40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41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42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43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44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447675"/>
    <xdr:sp>
      <xdr:nvSpPr>
        <xdr:cNvPr id="45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23</xdr:row>
      <xdr:rowOff>0</xdr:rowOff>
    </xdr:from>
    <xdr:ext cx="304800" cy="295275"/>
    <xdr:sp>
      <xdr:nvSpPr>
        <xdr:cNvPr id="46" name="AutoShape 5" descr="https://www.google.com/gen_204?atyp=i&amp;zx=1542084100715&amp;ogefn=paa"/>
        <xdr:cNvSpPr>
          <a:spLocks noChangeAspect="1"/>
        </xdr:cNvSpPr>
      </xdr:nvSpPr>
      <xdr:spPr>
        <a:xfrm>
          <a:off x="15411450" y="80676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47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23</xdr:row>
      <xdr:rowOff>0</xdr:rowOff>
    </xdr:from>
    <xdr:ext cx="304800" cy="342900"/>
    <xdr:sp>
      <xdr:nvSpPr>
        <xdr:cNvPr id="48" name="AutoShape 5" descr="https://www.google.com/gen_204?atyp=i&amp;zx=1542084100715&amp;ogefn=paa"/>
        <xdr:cNvSpPr>
          <a:spLocks noChangeAspect="1"/>
        </xdr:cNvSpPr>
      </xdr:nvSpPr>
      <xdr:spPr>
        <a:xfrm>
          <a:off x="12668250" y="80676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295275"/>
    <xdr:sp>
      <xdr:nvSpPr>
        <xdr:cNvPr id="49" name="AutoShape 5" descr="https://www.google.com/gen_204?atyp=i&amp;zx=1542084100715&amp;ogefn=paa"/>
        <xdr:cNvSpPr>
          <a:spLocks noChangeAspect="1"/>
        </xdr:cNvSpPr>
      </xdr:nvSpPr>
      <xdr:spPr>
        <a:xfrm>
          <a:off x="15411450" y="8391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447675"/>
    <xdr:sp>
      <xdr:nvSpPr>
        <xdr:cNvPr id="50" name="AutoShape 5" descr="https://www.google.com/gen_204?atyp=i&amp;zx=1542084100715&amp;ogefn=paa"/>
        <xdr:cNvSpPr>
          <a:spLocks noChangeAspect="1"/>
        </xdr:cNvSpPr>
      </xdr:nvSpPr>
      <xdr:spPr>
        <a:xfrm>
          <a:off x="15411450" y="83915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295275"/>
    <xdr:sp>
      <xdr:nvSpPr>
        <xdr:cNvPr id="51" name="AutoShape 5" descr="https://www.google.com/gen_204?atyp=i&amp;zx=1542084100715&amp;ogefn=paa"/>
        <xdr:cNvSpPr>
          <a:spLocks noChangeAspect="1"/>
        </xdr:cNvSpPr>
      </xdr:nvSpPr>
      <xdr:spPr>
        <a:xfrm>
          <a:off x="15411450" y="8391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295275"/>
    <xdr:sp>
      <xdr:nvSpPr>
        <xdr:cNvPr id="52" name="AutoShape 5" descr="https://www.google.com/gen_204?atyp=i&amp;zx=1542084100715&amp;ogefn=paa"/>
        <xdr:cNvSpPr>
          <a:spLocks noChangeAspect="1"/>
        </xdr:cNvSpPr>
      </xdr:nvSpPr>
      <xdr:spPr>
        <a:xfrm>
          <a:off x="15411450" y="8391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447675"/>
    <xdr:sp>
      <xdr:nvSpPr>
        <xdr:cNvPr id="53" name="AutoShape 5" descr="https://www.google.com/gen_204?atyp=i&amp;zx=1542084100715&amp;ogefn=paa"/>
        <xdr:cNvSpPr>
          <a:spLocks noChangeAspect="1"/>
        </xdr:cNvSpPr>
      </xdr:nvSpPr>
      <xdr:spPr>
        <a:xfrm>
          <a:off x="15411450" y="83915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304800" cy="295275"/>
    <xdr:sp>
      <xdr:nvSpPr>
        <xdr:cNvPr id="54" name="AutoShape 5" descr="https://www.google.com/gen_204?atyp=i&amp;zx=1542084100715&amp;ogefn=paa"/>
        <xdr:cNvSpPr>
          <a:spLocks noChangeAspect="1"/>
        </xdr:cNvSpPr>
      </xdr:nvSpPr>
      <xdr:spPr>
        <a:xfrm>
          <a:off x="15411450" y="83915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304800" cy="342900"/>
    <xdr:sp>
      <xdr:nvSpPr>
        <xdr:cNvPr id="55" name="AutoShape 5" descr="https://www.google.com/gen_204?atyp=i&amp;zx=1542084100715&amp;ogefn=paa"/>
        <xdr:cNvSpPr>
          <a:spLocks noChangeAspect="1"/>
        </xdr:cNvSpPr>
      </xdr:nvSpPr>
      <xdr:spPr>
        <a:xfrm>
          <a:off x="12668250" y="8391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304800" cy="342900"/>
    <xdr:sp>
      <xdr:nvSpPr>
        <xdr:cNvPr id="56" name="AutoShape 5" descr="https://www.google.com/gen_204?atyp=i&amp;zx=1542084100715&amp;ogefn=paa"/>
        <xdr:cNvSpPr>
          <a:spLocks noChangeAspect="1"/>
        </xdr:cNvSpPr>
      </xdr:nvSpPr>
      <xdr:spPr>
        <a:xfrm>
          <a:off x="12668250" y="83915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5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5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5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6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6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6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63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64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6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6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6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6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6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7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71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72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7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7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7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7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7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7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79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80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8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8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8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8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8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8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87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88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8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9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9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9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9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9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95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96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9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9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9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10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504825"/>
    <xdr:sp>
      <xdr:nvSpPr>
        <xdr:cNvPr id="10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0" cy="352425"/>
    <xdr:sp>
      <xdr:nvSpPr>
        <xdr:cNvPr id="10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103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0" cy="400050"/>
    <xdr:sp>
      <xdr:nvSpPr>
        <xdr:cNvPr id="104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0" cy="352425"/>
    <xdr:sp>
      <xdr:nvSpPr>
        <xdr:cNvPr id="10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0" cy="504825"/>
    <xdr:sp>
      <xdr:nvSpPr>
        <xdr:cNvPr id="10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0" cy="352425"/>
    <xdr:sp>
      <xdr:nvSpPr>
        <xdr:cNvPr id="10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0" cy="352425"/>
    <xdr:sp>
      <xdr:nvSpPr>
        <xdr:cNvPr id="10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0" cy="504825"/>
    <xdr:sp>
      <xdr:nvSpPr>
        <xdr:cNvPr id="10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0" cy="352425"/>
    <xdr:sp>
      <xdr:nvSpPr>
        <xdr:cNvPr id="11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0" cy="400050"/>
    <xdr:sp>
      <xdr:nvSpPr>
        <xdr:cNvPr id="111" name="AutoShape 5" descr="https://www.google.com/gen_204?atyp=i&amp;zx=1542084100715&amp;ogefn=paa"/>
        <xdr:cNvSpPr>
          <a:spLocks noChangeAspect="1"/>
        </xdr:cNvSpPr>
      </xdr:nvSpPr>
      <xdr:spPr>
        <a:xfrm>
          <a:off x="12668250" y="74199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0" cy="400050"/>
    <xdr:sp>
      <xdr:nvSpPr>
        <xdr:cNvPr id="112" name="AutoShape 5" descr="https://www.google.com/gen_204?atyp=i&amp;zx=1542084100715&amp;ogefn=paa"/>
        <xdr:cNvSpPr>
          <a:spLocks noChangeAspect="1"/>
        </xdr:cNvSpPr>
      </xdr:nvSpPr>
      <xdr:spPr>
        <a:xfrm>
          <a:off x="12668250" y="741997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1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1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1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1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1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1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19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20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2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2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2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2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2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2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27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28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2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3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3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3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3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3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35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36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3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3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3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4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4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4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43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44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4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4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4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4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49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50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51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52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5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5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5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5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447675"/>
    <xdr:sp>
      <xdr:nvSpPr>
        <xdr:cNvPr id="157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304800" cy="295275"/>
    <xdr:sp>
      <xdr:nvSpPr>
        <xdr:cNvPr id="158" name="AutoShape 5" descr="https://www.google.com/gen_204?atyp=i&amp;zx=1542084100715&amp;ogefn=paa"/>
        <xdr:cNvSpPr>
          <a:spLocks noChangeAspect="1"/>
        </xdr:cNvSpPr>
      </xdr:nvSpPr>
      <xdr:spPr>
        <a:xfrm>
          <a:off x="15411450" y="709612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59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20</xdr:row>
      <xdr:rowOff>0</xdr:rowOff>
    </xdr:from>
    <xdr:ext cx="304800" cy="342900"/>
    <xdr:sp>
      <xdr:nvSpPr>
        <xdr:cNvPr id="160" name="AutoShape 5" descr="https://www.google.com/gen_204?atyp=i&amp;zx=1542084100715&amp;ogefn=paa"/>
        <xdr:cNvSpPr>
          <a:spLocks noChangeAspect="1"/>
        </xdr:cNvSpPr>
      </xdr:nvSpPr>
      <xdr:spPr>
        <a:xfrm>
          <a:off x="12668250" y="709612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304800" cy="295275"/>
    <xdr:sp>
      <xdr:nvSpPr>
        <xdr:cNvPr id="161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304800" cy="447675"/>
    <xdr:sp>
      <xdr:nvSpPr>
        <xdr:cNvPr id="162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304800" cy="295275"/>
    <xdr:sp>
      <xdr:nvSpPr>
        <xdr:cNvPr id="163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304800" cy="295275"/>
    <xdr:sp>
      <xdr:nvSpPr>
        <xdr:cNvPr id="164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304800" cy="447675"/>
    <xdr:sp>
      <xdr:nvSpPr>
        <xdr:cNvPr id="165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0</xdr:colOff>
      <xdr:row>21</xdr:row>
      <xdr:rowOff>0</xdr:rowOff>
    </xdr:from>
    <xdr:ext cx="304800" cy="295275"/>
    <xdr:sp>
      <xdr:nvSpPr>
        <xdr:cNvPr id="166" name="AutoShape 5" descr="https://www.google.com/gen_204?atyp=i&amp;zx=1542084100715&amp;ogefn=paa"/>
        <xdr:cNvSpPr>
          <a:spLocks noChangeAspect="1"/>
        </xdr:cNvSpPr>
      </xdr:nvSpPr>
      <xdr:spPr>
        <a:xfrm>
          <a:off x="15411450" y="7419975"/>
          <a:ext cx="304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304800" cy="342900"/>
    <xdr:sp>
      <xdr:nvSpPr>
        <xdr:cNvPr id="167" name="AutoShape 5" descr="https://www.google.com/gen_204?atyp=i&amp;zx=1542084100715&amp;ogefn=paa"/>
        <xdr:cNvSpPr>
          <a:spLocks noChangeAspect="1"/>
        </xdr:cNvSpPr>
      </xdr:nvSpPr>
      <xdr:spPr>
        <a:xfrm>
          <a:off x="12668250" y="74199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304800" cy="342900"/>
    <xdr:sp>
      <xdr:nvSpPr>
        <xdr:cNvPr id="168" name="AutoShape 5" descr="https://www.google.com/gen_204?atyp=i&amp;zx=1542084100715&amp;ogefn=paa"/>
        <xdr:cNvSpPr>
          <a:spLocks noChangeAspect="1"/>
        </xdr:cNvSpPr>
      </xdr:nvSpPr>
      <xdr:spPr>
        <a:xfrm>
          <a:off x="12668250" y="7419975"/>
          <a:ext cx="304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0</xdr:rowOff>
    </xdr:from>
    <xdr:ext cx="304800" cy="266700"/>
    <xdr:sp>
      <xdr:nvSpPr>
        <xdr:cNvPr id="1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2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3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4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5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6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7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8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9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10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11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12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13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14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15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2</xdr:row>
      <xdr:rowOff>0</xdr:rowOff>
    </xdr:from>
    <xdr:ext cx="304800" cy="266700"/>
    <xdr:sp>
      <xdr:nvSpPr>
        <xdr:cNvPr id="16" name="AutoShape 5" descr="https://www.google.com/gen_204?atyp=i&amp;zx=1542084100715&amp;ogefn=paa"/>
        <xdr:cNvSpPr>
          <a:spLocks noChangeAspect="1"/>
        </xdr:cNvSpPr>
      </xdr:nvSpPr>
      <xdr:spPr>
        <a:xfrm>
          <a:off x="14744700" y="7905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17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18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19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0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1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2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3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4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5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6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7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8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29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30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31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0</xdr:colOff>
      <xdr:row>3</xdr:row>
      <xdr:rowOff>0</xdr:rowOff>
    </xdr:from>
    <xdr:ext cx="304800" cy="266700"/>
    <xdr:sp>
      <xdr:nvSpPr>
        <xdr:cNvPr id="32" name="AutoShape 5" descr="https://www.google.com/gen_204?atyp=i&amp;zx=1542084100715&amp;ogefn=paa"/>
        <xdr:cNvSpPr>
          <a:spLocks noChangeAspect="1"/>
        </xdr:cNvSpPr>
      </xdr:nvSpPr>
      <xdr:spPr>
        <a:xfrm>
          <a:off x="14744700" y="1019175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an%20Kumar%20Nath\AppData\Local\Packages\Microsoft.MicrosoftEdge_8wekyb3d8bbwe\TempState\Downloads\FHVK-%20GDA%20-Mar-2020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linical_ATT "/>
      <sheetName val="SRL"/>
      <sheetName val="Clinical_OT"/>
      <sheetName val="DEO CALL CENTER"/>
      <sheetName val="WARDEN &amp; SUPERVISOR"/>
      <sheetName val="WARDEN &amp; SUPERVISOR (OT)"/>
      <sheetName val="DRIVER &amp; SHANKAR"/>
      <sheetName val="DRIVER &amp; SHANKAR (OT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onboarding.labour.tech/onboarding/candidate/verification/information?employeeDataId=434239&amp;type=total" TargetMode="External" /><Relationship Id="rId2" Type="http://schemas.openxmlformats.org/officeDocument/2006/relationships/hyperlink" Target="https://onboarding.labour.tech/onboarding/candidate/verification/information?employeeDataId=353230&amp;type=total" TargetMode="External" /><Relationship Id="rId3" Type="http://schemas.openxmlformats.org/officeDocument/2006/relationships/hyperlink" Target="https://onboarding.labour.tech/onboarding/candidate/verification/information?employeeDataId=342047&amp;type=total" TargetMode="External" /><Relationship Id="rId4" Type="http://schemas.openxmlformats.org/officeDocument/2006/relationships/hyperlink" Target="https://onboarding.labour.tech/onboarding/candidate/verification/information?employeeDataId=271263&amp;type=total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nboarding.labour.tech/onboarding/candidate/verification/information?employeeDataId=335810&amp;type=tota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onboarding.labour.tech/onboarding/candidate/verification/information?employeeDataId=364303&amp;type=total" TargetMode="External" /><Relationship Id="rId2" Type="http://schemas.openxmlformats.org/officeDocument/2006/relationships/hyperlink" Target="https://onboarding.labour.tech/onboarding/candidate/verification/information?employeeDataId=355578&amp;type=total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O75"/>
  <sheetViews>
    <sheetView zoomScale="84" zoomScaleNormal="84" workbookViewId="0" topLeftCell="A1">
      <pane ySplit="2" topLeftCell="A3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4.8515625" style="15" customWidth="1"/>
    <col min="2" max="2" width="7.140625" style="15" customWidth="1"/>
    <col min="3" max="3" width="20.7109375" style="197" customWidth="1"/>
    <col min="4" max="4" width="20.57421875" style="15" customWidth="1"/>
    <col min="5" max="5" width="30.7109375" style="15" customWidth="1"/>
    <col min="6" max="6" width="15.140625" style="198" customWidth="1"/>
    <col min="7" max="7" width="14.421875" style="198" customWidth="1"/>
    <col min="8" max="9" width="10.7109375" style="198" customWidth="1"/>
    <col min="10" max="10" width="6.28125" style="15" customWidth="1"/>
    <col min="11" max="11" width="16.140625" style="15" customWidth="1"/>
    <col min="12" max="12" width="6.57421875" style="15" customWidth="1"/>
    <col min="13" max="13" width="7.140625" style="15" customWidth="1"/>
    <col min="14" max="14" width="18.8515625" style="199" customWidth="1"/>
    <col min="15" max="15" width="23.28125" style="15" customWidth="1"/>
    <col min="16" max="16" width="17.8515625" style="15" customWidth="1"/>
    <col min="17" max="17" width="13.8515625" style="15" customWidth="1"/>
    <col min="18" max="18" width="6.28125" style="15" customWidth="1"/>
    <col min="19" max="19" width="12.57421875" style="15" customWidth="1"/>
    <col min="20" max="20" width="101.57421875" style="200" customWidth="1"/>
    <col min="21" max="21" width="11.7109375" style="15" customWidth="1"/>
    <col min="22" max="22" width="12.57421875" style="15" customWidth="1"/>
    <col min="23" max="23" width="15.140625" style="200" customWidth="1"/>
    <col min="24" max="24" width="15.421875" style="200" customWidth="1"/>
    <col min="25" max="25" width="17.28125" style="200" customWidth="1"/>
    <col min="26" max="27" width="10.00390625" style="15" customWidth="1"/>
    <col min="28" max="28" width="5.7109375" style="15" customWidth="1"/>
    <col min="29" max="29" width="5.8515625" style="15" customWidth="1"/>
    <col min="30" max="30" width="8.8515625" style="15" customWidth="1"/>
    <col min="31" max="31" width="6.7109375" style="15" customWidth="1"/>
    <col min="32" max="32" width="5.57421875" style="15" customWidth="1"/>
    <col min="33" max="33" width="3.140625" style="15" customWidth="1"/>
    <col min="34" max="34" width="4.00390625" style="15" customWidth="1"/>
    <col min="35" max="35" width="6.140625" style="15" customWidth="1"/>
    <col min="36" max="37" width="6.28125" style="15" customWidth="1"/>
    <col min="38" max="38" width="6.57421875" style="15" customWidth="1"/>
    <col min="39" max="39" width="9.140625" style="15" customWidth="1"/>
    <col min="40" max="66" width="4.00390625" style="15" customWidth="1"/>
    <col min="67" max="67" width="12.00390625" style="15" customWidth="1"/>
    <col min="68" max="16384" width="9.140625" style="15" customWidth="1"/>
  </cols>
  <sheetData>
    <row r="1" spans="1:66" s="135" customFormat="1" ht="21" customHeight="1">
      <c r="A1" s="269" t="s">
        <v>709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</row>
    <row r="2" spans="1:66" s="135" customFormat="1" ht="78.75" customHeight="1">
      <c r="A2" s="136" t="s">
        <v>103</v>
      </c>
      <c r="B2" s="136" t="s">
        <v>26</v>
      </c>
      <c r="C2" s="137" t="s">
        <v>28</v>
      </c>
      <c r="D2" s="136" t="s">
        <v>29</v>
      </c>
      <c r="E2" s="136" t="s">
        <v>30</v>
      </c>
      <c r="F2" s="136" t="s">
        <v>31</v>
      </c>
      <c r="G2" s="136" t="s">
        <v>32</v>
      </c>
      <c r="H2" s="138" t="s">
        <v>33</v>
      </c>
      <c r="I2" s="138" t="s">
        <v>34</v>
      </c>
      <c r="J2" s="139" t="s">
        <v>35</v>
      </c>
      <c r="K2" s="139" t="s">
        <v>36</v>
      </c>
      <c r="L2" s="136" t="s">
        <v>37</v>
      </c>
      <c r="M2" s="140" t="s">
        <v>38</v>
      </c>
      <c r="N2" s="141" t="s">
        <v>39</v>
      </c>
      <c r="O2" s="140" t="s">
        <v>40</v>
      </c>
      <c r="P2" s="139" t="s">
        <v>41</v>
      </c>
      <c r="Q2" s="139" t="s">
        <v>42</v>
      </c>
      <c r="R2" s="140" t="s">
        <v>43</v>
      </c>
      <c r="S2" s="142" t="s">
        <v>44</v>
      </c>
      <c r="T2" s="143" t="s">
        <v>281</v>
      </c>
      <c r="U2" s="138" t="s">
        <v>602</v>
      </c>
      <c r="V2" s="138" t="s">
        <v>197</v>
      </c>
      <c r="W2" s="144" t="s">
        <v>283</v>
      </c>
      <c r="X2" s="144" t="s">
        <v>284</v>
      </c>
      <c r="Y2" s="144" t="s">
        <v>196</v>
      </c>
      <c r="Z2" s="145" t="s">
        <v>45</v>
      </c>
      <c r="AA2" s="145" t="s">
        <v>46</v>
      </c>
      <c r="AB2" s="146" t="s">
        <v>19</v>
      </c>
      <c r="AC2" s="147" t="s">
        <v>20</v>
      </c>
      <c r="AD2" s="136" t="s">
        <v>21</v>
      </c>
      <c r="AE2" s="136" t="s">
        <v>22</v>
      </c>
      <c r="AF2" s="147" t="s">
        <v>171</v>
      </c>
      <c r="AG2" s="136" t="s">
        <v>85</v>
      </c>
      <c r="AH2" s="136" t="s">
        <v>96</v>
      </c>
      <c r="AI2" s="148" t="s">
        <v>550</v>
      </c>
      <c r="AJ2" s="148" t="s">
        <v>548</v>
      </c>
      <c r="AK2" s="148" t="s">
        <v>463</v>
      </c>
      <c r="AL2" s="148" t="s">
        <v>116</v>
      </c>
      <c r="AM2" s="140">
        <v>1</v>
      </c>
      <c r="AN2" s="140">
        <v>2</v>
      </c>
      <c r="AO2" s="140">
        <v>3</v>
      </c>
      <c r="AP2" s="140">
        <v>4</v>
      </c>
      <c r="AQ2" s="140">
        <v>5</v>
      </c>
      <c r="AR2" s="140">
        <v>6</v>
      </c>
      <c r="AS2" s="140">
        <v>7</v>
      </c>
      <c r="AT2" s="140">
        <v>8</v>
      </c>
      <c r="AU2" s="140">
        <v>9</v>
      </c>
      <c r="AV2" s="140">
        <v>10</v>
      </c>
      <c r="AW2" s="140">
        <v>11</v>
      </c>
      <c r="AX2" s="140">
        <v>12</v>
      </c>
      <c r="AY2" s="140">
        <v>13</v>
      </c>
      <c r="AZ2" s="140">
        <v>14</v>
      </c>
      <c r="BA2" s="140">
        <v>15</v>
      </c>
      <c r="BB2" s="140">
        <v>16</v>
      </c>
      <c r="BC2" s="140">
        <v>17</v>
      </c>
      <c r="BD2" s="140">
        <v>18</v>
      </c>
      <c r="BE2" s="140">
        <v>19</v>
      </c>
      <c r="BF2" s="140">
        <v>20</v>
      </c>
      <c r="BG2" s="140">
        <v>21</v>
      </c>
      <c r="BH2" s="140">
        <v>22</v>
      </c>
      <c r="BI2" s="140">
        <v>23</v>
      </c>
      <c r="BJ2" s="140">
        <v>24</v>
      </c>
      <c r="BK2" s="140">
        <v>25</v>
      </c>
      <c r="BL2" s="140">
        <v>26</v>
      </c>
      <c r="BM2" s="140">
        <v>27</v>
      </c>
      <c r="BN2" s="140">
        <v>28</v>
      </c>
    </row>
    <row r="3" spans="1:66" s="190" customFormat="1" ht="25.5" customHeight="1">
      <c r="A3" s="149">
        <v>1</v>
      </c>
      <c r="B3" s="150" t="s">
        <v>140</v>
      </c>
      <c r="C3" s="214" t="s">
        <v>7</v>
      </c>
      <c r="D3" s="118" t="s">
        <v>67</v>
      </c>
      <c r="E3" s="149" t="s">
        <v>519</v>
      </c>
      <c r="F3" s="149" t="s">
        <v>50</v>
      </c>
      <c r="G3" s="149" t="s">
        <v>523</v>
      </c>
      <c r="H3" s="151">
        <v>43221</v>
      </c>
      <c r="I3" s="151">
        <v>27987</v>
      </c>
      <c r="J3" s="150">
        <v>53651</v>
      </c>
      <c r="K3" s="152">
        <v>273321025911</v>
      </c>
      <c r="L3" s="153" t="s">
        <v>51</v>
      </c>
      <c r="M3" s="149" t="s">
        <v>52</v>
      </c>
      <c r="N3" s="154">
        <v>101303333735</v>
      </c>
      <c r="O3" s="149"/>
      <c r="P3" s="150">
        <v>100063112352</v>
      </c>
      <c r="Q3" s="149"/>
      <c r="R3" s="149" t="s">
        <v>53</v>
      </c>
      <c r="S3" s="149" t="s">
        <v>298</v>
      </c>
      <c r="T3" s="118" t="s">
        <v>299</v>
      </c>
      <c r="U3" s="149" t="s">
        <v>300</v>
      </c>
      <c r="V3" s="149" t="s">
        <v>200</v>
      </c>
      <c r="W3" s="118" t="s">
        <v>198</v>
      </c>
      <c r="X3" s="155" t="s">
        <v>222</v>
      </c>
      <c r="Y3" s="118" t="s">
        <v>223</v>
      </c>
      <c r="Z3" s="149">
        <v>0</v>
      </c>
      <c r="AA3" s="149">
        <v>0</v>
      </c>
      <c r="AB3" s="149">
        <f aca="true" t="shared" si="0" ref="AB3:AB34">COUNTIF(AM3:BN3,"P")</f>
        <v>20</v>
      </c>
      <c r="AC3" s="149">
        <f aca="true" t="shared" si="1" ref="AC3:AC34">COUNTIF(AM3:BN3,"WO")</f>
        <v>3</v>
      </c>
      <c r="AD3" s="149">
        <f aca="true" t="shared" si="2" ref="AD3:AD34">COUNTIF(AM3:BN3,"C/O")</f>
        <v>0</v>
      </c>
      <c r="AE3" s="149">
        <f aca="true" t="shared" si="3" ref="AE3:AE34">COUNTIF(AM3:BN3,"A")</f>
        <v>5</v>
      </c>
      <c r="AF3" s="149">
        <f aca="true" t="shared" si="4" ref="AF3:AF33">SUM(AB3+AC3+AD3)</f>
        <v>23</v>
      </c>
      <c r="AG3" s="149"/>
      <c r="AH3" s="149"/>
      <c r="AI3" s="149"/>
      <c r="AJ3" s="149"/>
      <c r="AK3" s="149">
        <v>30</v>
      </c>
      <c r="AL3" s="149"/>
      <c r="AM3" s="60" t="s">
        <v>717</v>
      </c>
      <c r="AN3" s="60" t="s">
        <v>720</v>
      </c>
      <c r="AO3" s="60" t="s">
        <v>717</v>
      </c>
      <c r="AP3" s="60" t="s">
        <v>717</v>
      </c>
      <c r="AQ3" s="60" t="s">
        <v>717</v>
      </c>
      <c r="AR3" s="60" t="s">
        <v>717</v>
      </c>
      <c r="AS3" s="60" t="s">
        <v>716</v>
      </c>
      <c r="AT3" s="60" t="s">
        <v>717</v>
      </c>
      <c r="AU3" s="60" t="s">
        <v>717</v>
      </c>
      <c r="AV3" s="60" t="s">
        <v>717</v>
      </c>
      <c r="AW3" s="60" t="s">
        <v>717</v>
      </c>
      <c r="AX3" s="60" t="s">
        <v>717</v>
      </c>
      <c r="AY3" s="60" t="s">
        <v>720</v>
      </c>
      <c r="AZ3" s="60" t="s">
        <v>720</v>
      </c>
      <c r="BA3" s="60" t="s">
        <v>720</v>
      </c>
      <c r="BB3" s="60" t="s">
        <v>717</v>
      </c>
      <c r="BC3" s="60" t="s">
        <v>717</v>
      </c>
      <c r="BD3" s="60" t="s">
        <v>717</v>
      </c>
      <c r="BE3" s="60" t="s">
        <v>720</v>
      </c>
      <c r="BF3" s="60" t="s">
        <v>717</v>
      </c>
      <c r="BG3" s="60" t="s">
        <v>716</v>
      </c>
      <c r="BH3" s="60" t="s">
        <v>717</v>
      </c>
      <c r="BI3" s="60" t="s">
        <v>717</v>
      </c>
      <c r="BJ3" s="60" t="s">
        <v>717</v>
      </c>
      <c r="BK3" s="60" t="s">
        <v>717</v>
      </c>
      <c r="BL3" s="60" t="s">
        <v>717</v>
      </c>
      <c r="BM3" s="60" t="s">
        <v>717</v>
      </c>
      <c r="BN3" s="60" t="s">
        <v>716</v>
      </c>
    </row>
    <row r="4" spans="1:66" s="215" customFormat="1" ht="25.5" customHeight="1">
      <c r="A4" s="149">
        <v>2</v>
      </c>
      <c r="B4" s="150" t="s">
        <v>141</v>
      </c>
      <c r="C4" s="214" t="s">
        <v>1</v>
      </c>
      <c r="D4" s="118" t="s">
        <v>56</v>
      </c>
      <c r="E4" s="149" t="s">
        <v>519</v>
      </c>
      <c r="F4" s="149" t="s">
        <v>50</v>
      </c>
      <c r="G4" s="149" t="s">
        <v>523</v>
      </c>
      <c r="H4" s="151">
        <v>42826</v>
      </c>
      <c r="I4" s="151">
        <v>33969</v>
      </c>
      <c r="J4" s="150">
        <v>50406</v>
      </c>
      <c r="K4" s="152"/>
      <c r="L4" s="153" t="s">
        <v>51</v>
      </c>
      <c r="M4" s="149" t="s">
        <v>52</v>
      </c>
      <c r="N4" s="154">
        <v>101085396232</v>
      </c>
      <c r="O4" s="149"/>
      <c r="P4" s="150">
        <v>100053948943</v>
      </c>
      <c r="Q4" s="149"/>
      <c r="R4" s="149" t="s">
        <v>53</v>
      </c>
      <c r="S4" s="149" t="s">
        <v>301</v>
      </c>
      <c r="T4" s="118" t="s">
        <v>302</v>
      </c>
      <c r="U4" s="149" t="s">
        <v>303</v>
      </c>
      <c r="V4" s="149" t="s">
        <v>206</v>
      </c>
      <c r="W4" s="118" t="s">
        <v>201</v>
      </c>
      <c r="X4" s="118" t="s">
        <v>202</v>
      </c>
      <c r="Y4" s="118" t="s">
        <v>221</v>
      </c>
      <c r="Z4" s="149">
        <v>0</v>
      </c>
      <c r="AA4" s="149">
        <v>0</v>
      </c>
      <c r="AB4" s="149">
        <f t="shared" si="0"/>
        <v>24</v>
      </c>
      <c r="AC4" s="149">
        <f t="shared" si="1"/>
        <v>4</v>
      </c>
      <c r="AD4" s="149">
        <f t="shared" si="2"/>
        <v>0</v>
      </c>
      <c r="AE4" s="149">
        <f t="shared" si="3"/>
        <v>0</v>
      </c>
      <c r="AF4" s="149">
        <f t="shared" si="4"/>
        <v>28</v>
      </c>
      <c r="AG4" s="149"/>
      <c r="AH4" s="149"/>
      <c r="AI4" s="149"/>
      <c r="AJ4" s="149"/>
      <c r="AK4" s="149">
        <v>30</v>
      </c>
      <c r="AL4" s="149"/>
      <c r="AM4" s="60" t="s">
        <v>716</v>
      </c>
      <c r="AN4" s="60" t="s">
        <v>717</v>
      </c>
      <c r="AO4" s="60" t="s">
        <v>717</v>
      </c>
      <c r="AP4" s="60" t="s">
        <v>717</v>
      </c>
      <c r="AQ4" s="60" t="s">
        <v>717</v>
      </c>
      <c r="AR4" s="60" t="s">
        <v>717</v>
      </c>
      <c r="AS4" s="60" t="s">
        <v>717</v>
      </c>
      <c r="AT4" s="60" t="s">
        <v>716</v>
      </c>
      <c r="AU4" s="60" t="s">
        <v>717</v>
      </c>
      <c r="AV4" s="60" t="s">
        <v>717</v>
      </c>
      <c r="AW4" s="60" t="s">
        <v>717</v>
      </c>
      <c r="AX4" s="60" t="s">
        <v>717</v>
      </c>
      <c r="AY4" s="60" t="s">
        <v>717</v>
      </c>
      <c r="AZ4" s="60" t="s">
        <v>717</v>
      </c>
      <c r="BA4" s="60" t="s">
        <v>716</v>
      </c>
      <c r="BB4" s="60" t="s">
        <v>717</v>
      </c>
      <c r="BC4" s="60" t="s">
        <v>717</v>
      </c>
      <c r="BD4" s="60" t="s">
        <v>717</v>
      </c>
      <c r="BE4" s="60" t="s">
        <v>717</v>
      </c>
      <c r="BF4" s="60" t="s">
        <v>717</v>
      </c>
      <c r="BG4" s="60" t="s">
        <v>717</v>
      </c>
      <c r="BH4" s="60" t="s">
        <v>716</v>
      </c>
      <c r="BI4" s="60" t="s">
        <v>717</v>
      </c>
      <c r="BJ4" s="60" t="s">
        <v>717</v>
      </c>
      <c r="BK4" s="60" t="s">
        <v>717</v>
      </c>
      <c r="BL4" s="60" t="s">
        <v>717</v>
      </c>
      <c r="BM4" s="60" t="s">
        <v>717</v>
      </c>
      <c r="BN4" s="60" t="s">
        <v>717</v>
      </c>
    </row>
    <row r="5" spans="1:66" s="215" customFormat="1" ht="25.5" customHeight="1">
      <c r="A5" s="149">
        <f>A4+1</f>
        <v>3</v>
      </c>
      <c r="B5" s="150" t="s">
        <v>142</v>
      </c>
      <c r="C5" s="214" t="s">
        <v>9</v>
      </c>
      <c r="D5" s="118" t="s">
        <v>59</v>
      </c>
      <c r="E5" s="149" t="s">
        <v>519</v>
      </c>
      <c r="F5" s="149" t="s">
        <v>50</v>
      </c>
      <c r="G5" s="149" t="s">
        <v>523</v>
      </c>
      <c r="H5" s="151">
        <v>42826</v>
      </c>
      <c r="I5" s="151">
        <v>28154</v>
      </c>
      <c r="J5" s="150">
        <v>50236</v>
      </c>
      <c r="K5" s="152"/>
      <c r="L5" s="153" t="s">
        <v>51</v>
      </c>
      <c r="M5" s="149" t="s">
        <v>54</v>
      </c>
      <c r="N5" s="154">
        <v>101085394537</v>
      </c>
      <c r="O5" s="149"/>
      <c r="P5" s="150">
        <v>100053962891</v>
      </c>
      <c r="Q5" s="149"/>
      <c r="R5" s="149" t="s">
        <v>53</v>
      </c>
      <c r="S5" s="149" t="s">
        <v>305</v>
      </c>
      <c r="T5" s="118" t="s">
        <v>306</v>
      </c>
      <c r="U5" s="149" t="s">
        <v>307</v>
      </c>
      <c r="V5" s="149" t="s">
        <v>204</v>
      </c>
      <c r="W5" s="118" t="s">
        <v>198</v>
      </c>
      <c r="X5" s="118" t="s">
        <v>203</v>
      </c>
      <c r="Y5" s="118" t="s">
        <v>213</v>
      </c>
      <c r="Z5" s="149">
        <v>0</v>
      </c>
      <c r="AA5" s="149">
        <v>0</v>
      </c>
      <c r="AB5" s="149">
        <f t="shared" si="0"/>
        <v>23</v>
      </c>
      <c r="AC5" s="149">
        <f t="shared" si="1"/>
        <v>4</v>
      </c>
      <c r="AD5" s="149">
        <f t="shared" si="2"/>
        <v>0</v>
      </c>
      <c r="AE5" s="149">
        <f t="shared" si="3"/>
        <v>1</v>
      </c>
      <c r="AF5" s="149">
        <f t="shared" si="4"/>
        <v>27</v>
      </c>
      <c r="AG5" s="149"/>
      <c r="AH5" s="149"/>
      <c r="AI5" s="149"/>
      <c r="AJ5" s="149"/>
      <c r="AK5" s="149">
        <v>30</v>
      </c>
      <c r="AL5" s="149"/>
      <c r="AM5" s="60" t="s">
        <v>717</v>
      </c>
      <c r="AN5" s="60" t="s">
        <v>717</v>
      </c>
      <c r="AO5" s="60" t="s">
        <v>717</v>
      </c>
      <c r="AP5" s="60" t="s">
        <v>717</v>
      </c>
      <c r="AQ5" s="60" t="s">
        <v>717</v>
      </c>
      <c r="AR5" s="60" t="s">
        <v>717</v>
      </c>
      <c r="AS5" s="60" t="s">
        <v>716</v>
      </c>
      <c r="AT5" s="60" t="s">
        <v>717</v>
      </c>
      <c r="AU5" s="60" t="s">
        <v>717</v>
      </c>
      <c r="AV5" s="60" t="s">
        <v>717</v>
      </c>
      <c r="AW5" s="60" t="s">
        <v>717</v>
      </c>
      <c r="AX5" s="60" t="s">
        <v>717</v>
      </c>
      <c r="AY5" s="60" t="s">
        <v>717</v>
      </c>
      <c r="AZ5" s="60" t="s">
        <v>716</v>
      </c>
      <c r="BA5" s="60" t="s">
        <v>717</v>
      </c>
      <c r="BB5" s="60" t="s">
        <v>717</v>
      </c>
      <c r="BC5" s="60" t="s">
        <v>717</v>
      </c>
      <c r="BD5" s="60" t="s">
        <v>717</v>
      </c>
      <c r="BE5" s="60" t="s">
        <v>717</v>
      </c>
      <c r="BF5" s="60" t="s">
        <v>717</v>
      </c>
      <c r="BG5" s="60" t="s">
        <v>716</v>
      </c>
      <c r="BH5" s="60" t="s">
        <v>717</v>
      </c>
      <c r="BI5" s="60" t="s">
        <v>717</v>
      </c>
      <c r="BJ5" s="60" t="s">
        <v>717</v>
      </c>
      <c r="BK5" s="60" t="s">
        <v>720</v>
      </c>
      <c r="BL5" s="60" t="s">
        <v>717</v>
      </c>
      <c r="BM5" s="60" t="s">
        <v>717</v>
      </c>
      <c r="BN5" s="60" t="s">
        <v>716</v>
      </c>
    </row>
    <row r="6" spans="1:66" s="190" customFormat="1" ht="25.5" customHeight="1">
      <c r="A6" s="149">
        <f aca="true" t="shared" si="5" ref="A6:A69">A5+1</f>
        <v>4</v>
      </c>
      <c r="B6" s="150" t="s">
        <v>143</v>
      </c>
      <c r="C6" s="214" t="s">
        <v>17</v>
      </c>
      <c r="D6" s="118" t="s">
        <v>57</v>
      </c>
      <c r="E6" s="149" t="s">
        <v>519</v>
      </c>
      <c r="F6" s="149" t="s">
        <v>50</v>
      </c>
      <c r="G6" s="149" t="s">
        <v>523</v>
      </c>
      <c r="H6" s="151">
        <v>42826</v>
      </c>
      <c r="I6" s="151">
        <v>35819</v>
      </c>
      <c r="J6" s="150">
        <v>50175</v>
      </c>
      <c r="K6" s="152">
        <v>828894303093</v>
      </c>
      <c r="L6" s="153" t="s">
        <v>51</v>
      </c>
      <c r="M6" s="149" t="s">
        <v>54</v>
      </c>
      <c r="N6" s="154">
        <v>101085393929</v>
      </c>
      <c r="O6" s="149"/>
      <c r="P6" s="150">
        <v>100053975655</v>
      </c>
      <c r="Q6" s="149"/>
      <c r="R6" s="149" t="s">
        <v>53</v>
      </c>
      <c r="S6" s="149" t="s">
        <v>308</v>
      </c>
      <c r="T6" s="118" t="s">
        <v>309</v>
      </c>
      <c r="U6" s="149" t="s">
        <v>310</v>
      </c>
      <c r="V6" s="149" t="s">
        <v>206</v>
      </c>
      <c r="W6" s="118" t="s">
        <v>201</v>
      </c>
      <c r="X6" s="118" t="s">
        <v>202</v>
      </c>
      <c r="Y6" s="118" t="s">
        <v>229</v>
      </c>
      <c r="Z6" s="149">
        <v>0</v>
      </c>
      <c r="AA6" s="149">
        <v>0</v>
      </c>
      <c r="AB6" s="149">
        <f t="shared" si="0"/>
        <v>22</v>
      </c>
      <c r="AC6" s="149">
        <f t="shared" si="1"/>
        <v>4</v>
      </c>
      <c r="AD6" s="149">
        <f t="shared" si="2"/>
        <v>0</v>
      </c>
      <c r="AE6" s="149">
        <f t="shared" si="3"/>
        <v>2</v>
      </c>
      <c r="AF6" s="149">
        <f t="shared" si="4"/>
        <v>26</v>
      </c>
      <c r="AG6" s="149"/>
      <c r="AH6" s="149"/>
      <c r="AI6" s="149"/>
      <c r="AJ6" s="149"/>
      <c r="AK6" s="149">
        <v>30</v>
      </c>
      <c r="AL6" s="149"/>
      <c r="AM6" s="60" t="s">
        <v>717</v>
      </c>
      <c r="AN6" s="60" t="s">
        <v>717</v>
      </c>
      <c r="AO6" s="60" t="s">
        <v>717</v>
      </c>
      <c r="AP6" s="60" t="s">
        <v>716</v>
      </c>
      <c r="AQ6" s="60" t="s">
        <v>717</v>
      </c>
      <c r="AR6" s="60" t="s">
        <v>717</v>
      </c>
      <c r="AS6" s="60" t="s">
        <v>717</v>
      </c>
      <c r="AT6" s="60" t="s">
        <v>717</v>
      </c>
      <c r="AU6" s="60" t="s">
        <v>717</v>
      </c>
      <c r="AV6" s="60" t="s">
        <v>717</v>
      </c>
      <c r="AW6" s="60" t="s">
        <v>716</v>
      </c>
      <c r="AX6" s="60" t="s">
        <v>717</v>
      </c>
      <c r="AY6" s="60" t="s">
        <v>717</v>
      </c>
      <c r="AZ6" s="60" t="s">
        <v>720</v>
      </c>
      <c r="BA6" s="60" t="s">
        <v>720</v>
      </c>
      <c r="BB6" s="60" t="s">
        <v>717</v>
      </c>
      <c r="BC6" s="60" t="s">
        <v>717</v>
      </c>
      <c r="BD6" s="60" t="s">
        <v>716</v>
      </c>
      <c r="BE6" s="60" t="s">
        <v>717</v>
      </c>
      <c r="BF6" s="60" t="s">
        <v>717</v>
      </c>
      <c r="BG6" s="60" t="s">
        <v>717</v>
      </c>
      <c r="BH6" s="60" t="s">
        <v>717</v>
      </c>
      <c r="BI6" s="60" t="s">
        <v>717</v>
      </c>
      <c r="BJ6" s="60" t="s">
        <v>717</v>
      </c>
      <c r="BK6" s="60" t="s">
        <v>716</v>
      </c>
      <c r="BL6" s="60" t="s">
        <v>717</v>
      </c>
      <c r="BM6" s="60" t="s">
        <v>717</v>
      </c>
      <c r="BN6" s="60" t="s">
        <v>717</v>
      </c>
    </row>
    <row r="7" spans="1:66" s="215" customFormat="1" ht="25.5" customHeight="1">
      <c r="A7" s="149">
        <f t="shared" si="5"/>
        <v>5</v>
      </c>
      <c r="B7" s="150" t="s">
        <v>144</v>
      </c>
      <c r="C7" s="214" t="s">
        <v>18</v>
      </c>
      <c r="D7" s="118" t="s">
        <v>61</v>
      </c>
      <c r="E7" s="149" t="s">
        <v>519</v>
      </c>
      <c r="F7" s="149" t="s">
        <v>50</v>
      </c>
      <c r="G7" s="149" t="s">
        <v>523</v>
      </c>
      <c r="H7" s="151">
        <v>42842</v>
      </c>
      <c r="I7" s="151">
        <v>31799</v>
      </c>
      <c r="J7" s="150">
        <v>50443</v>
      </c>
      <c r="K7" s="152"/>
      <c r="L7" s="153" t="s">
        <v>51</v>
      </c>
      <c r="M7" s="149" t="s">
        <v>54</v>
      </c>
      <c r="N7" s="154">
        <v>101085396601</v>
      </c>
      <c r="O7" s="149"/>
      <c r="P7" s="150">
        <v>1612551911</v>
      </c>
      <c r="Q7" s="149"/>
      <c r="R7" s="149" t="s">
        <v>53</v>
      </c>
      <c r="S7" s="149"/>
      <c r="T7" s="118" t="s">
        <v>311</v>
      </c>
      <c r="U7" s="149" t="s">
        <v>312</v>
      </c>
      <c r="V7" s="149" t="s">
        <v>206</v>
      </c>
      <c r="W7" s="118" t="s">
        <v>198</v>
      </c>
      <c r="X7" s="118" t="s">
        <v>217</v>
      </c>
      <c r="Y7" s="118" t="s">
        <v>218</v>
      </c>
      <c r="Z7" s="149">
        <v>0</v>
      </c>
      <c r="AA7" s="149">
        <v>0</v>
      </c>
      <c r="AB7" s="149">
        <f t="shared" si="0"/>
        <v>24</v>
      </c>
      <c r="AC7" s="149">
        <f t="shared" si="1"/>
        <v>4</v>
      </c>
      <c r="AD7" s="149">
        <f t="shared" si="2"/>
        <v>0</v>
      </c>
      <c r="AE7" s="149">
        <f t="shared" si="3"/>
        <v>0</v>
      </c>
      <c r="AF7" s="149">
        <f t="shared" si="4"/>
        <v>28</v>
      </c>
      <c r="AG7" s="149"/>
      <c r="AH7" s="149"/>
      <c r="AI7" s="149"/>
      <c r="AJ7" s="149"/>
      <c r="AK7" s="149">
        <v>30</v>
      </c>
      <c r="AL7" s="149"/>
      <c r="AM7" s="60" t="s">
        <v>717</v>
      </c>
      <c r="AN7" s="60" t="s">
        <v>717</v>
      </c>
      <c r="AO7" s="60" t="s">
        <v>716</v>
      </c>
      <c r="AP7" s="60" t="s">
        <v>717</v>
      </c>
      <c r="AQ7" s="60" t="s">
        <v>717</v>
      </c>
      <c r="AR7" s="60" t="s">
        <v>717</v>
      </c>
      <c r="AS7" s="60" t="s">
        <v>717</v>
      </c>
      <c r="AT7" s="60" t="s">
        <v>717</v>
      </c>
      <c r="AU7" s="60" t="s">
        <v>717</v>
      </c>
      <c r="AV7" s="60" t="s">
        <v>716</v>
      </c>
      <c r="AW7" s="60" t="s">
        <v>717</v>
      </c>
      <c r="AX7" s="60" t="s">
        <v>717</v>
      </c>
      <c r="AY7" s="60" t="s">
        <v>717</v>
      </c>
      <c r="AZ7" s="60" t="s">
        <v>717</v>
      </c>
      <c r="BA7" s="60" t="s">
        <v>717</v>
      </c>
      <c r="BB7" s="60" t="s">
        <v>717</v>
      </c>
      <c r="BC7" s="60" t="s">
        <v>716</v>
      </c>
      <c r="BD7" s="60" t="s">
        <v>717</v>
      </c>
      <c r="BE7" s="60" t="s">
        <v>717</v>
      </c>
      <c r="BF7" s="60" t="s">
        <v>717</v>
      </c>
      <c r="BG7" s="60" t="s">
        <v>717</v>
      </c>
      <c r="BH7" s="60" t="s">
        <v>717</v>
      </c>
      <c r="BI7" s="60" t="s">
        <v>717</v>
      </c>
      <c r="BJ7" s="60" t="s">
        <v>716</v>
      </c>
      <c r="BK7" s="60" t="s">
        <v>717</v>
      </c>
      <c r="BL7" s="60" t="s">
        <v>717</v>
      </c>
      <c r="BM7" s="60" t="s">
        <v>717</v>
      </c>
      <c r="BN7" s="60" t="s">
        <v>717</v>
      </c>
    </row>
    <row r="8" spans="1:66" s="215" customFormat="1" ht="25.5" customHeight="1">
      <c r="A8" s="149">
        <f t="shared" si="5"/>
        <v>6</v>
      </c>
      <c r="B8" s="150" t="s">
        <v>509</v>
      </c>
      <c r="C8" s="214" t="s">
        <v>2</v>
      </c>
      <c r="D8" s="118" t="s">
        <v>66</v>
      </c>
      <c r="E8" s="149" t="s">
        <v>519</v>
      </c>
      <c r="F8" s="149" t="s">
        <v>50</v>
      </c>
      <c r="G8" s="149" t="s">
        <v>523</v>
      </c>
      <c r="H8" s="151">
        <v>43138</v>
      </c>
      <c r="I8" s="151">
        <v>29952</v>
      </c>
      <c r="J8" s="150">
        <v>53302</v>
      </c>
      <c r="K8" s="152" t="s">
        <v>3</v>
      </c>
      <c r="L8" s="153" t="s">
        <v>51</v>
      </c>
      <c r="M8" s="149" t="s">
        <v>52</v>
      </c>
      <c r="N8" s="154">
        <v>101279067178</v>
      </c>
      <c r="O8" s="149"/>
      <c r="P8" s="150">
        <v>157533007060</v>
      </c>
      <c r="Q8" s="149"/>
      <c r="R8" s="149" t="s">
        <v>53</v>
      </c>
      <c r="S8" s="149" t="s">
        <v>313</v>
      </c>
      <c r="T8" s="118" t="s">
        <v>314</v>
      </c>
      <c r="U8" s="149" t="s">
        <v>315</v>
      </c>
      <c r="V8" s="149" t="s">
        <v>200</v>
      </c>
      <c r="W8" s="118" t="s">
        <v>198</v>
      </c>
      <c r="X8" s="118" t="s">
        <v>246</v>
      </c>
      <c r="Y8" s="118" t="s">
        <v>247</v>
      </c>
      <c r="Z8" s="149">
        <v>0</v>
      </c>
      <c r="AA8" s="149">
        <v>0</v>
      </c>
      <c r="AB8" s="149">
        <f t="shared" si="0"/>
        <v>19</v>
      </c>
      <c r="AC8" s="149">
        <f t="shared" si="1"/>
        <v>3</v>
      </c>
      <c r="AD8" s="149">
        <f t="shared" si="2"/>
        <v>0</v>
      </c>
      <c r="AE8" s="149">
        <f t="shared" si="3"/>
        <v>6</v>
      </c>
      <c r="AF8" s="149">
        <f t="shared" si="4"/>
        <v>22</v>
      </c>
      <c r="AG8" s="149"/>
      <c r="AH8" s="149"/>
      <c r="AI8" s="149"/>
      <c r="AJ8" s="149"/>
      <c r="AK8" s="149">
        <v>30</v>
      </c>
      <c r="AL8" s="149"/>
      <c r="AM8" s="60" t="s">
        <v>717</v>
      </c>
      <c r="AN8" s="60" t="s">
        <v>717</v>
      </c>
      <c r="AO8" s="60" t="s">
        <v>720</v>
      </c>
      <c r="AP8" s="60" t="s">
        <v>717</v>
      </c>
      <c r="AQ8" s="60" t="s">
        <v>717</v>
      </c>
      <c r="AR8" s="60" t="s">
        <v>717</v>
      </c>
      <c r="AS8" s="60" t="s">
        <v>716</v>
      </c>
      <c r="AT8" s="60" t="s">
        <v>717</v>
      </c>
      <c r="AU8" s="60" t="s">
        <v>717</v>
      </c>
      <c r="AV8" s="60" t="s">
        <v>717</v>
      </c>
      <c r="AW8" s="60" t="s">
        <v>717</v>
      </c>
      <c r="AX8" s="60" t="s">
        <v>720</v>
      </c>
      <c r="AY8" s="60" t="s">
        <v>720</v>
      </c>
      <c r="AZ8" s="60" t="s">
        <v>720</v>
      </c>
      <c r="BA8" s="60" t="s">
        <v>720</v>
      </c>
      <c r="BB8" s="60" t="s">
        <v>720</v>
      </c>
      <c r="BC8" s="60" t="s">
        <v>717</v>
      </c>
      <c r="BD8" s="60" t="s">
        <v>717</v>
      </c>
      <c r="BE8" s="60" t="s">
        <v>717</v>
      </c>
      <c r="BF8" s="60" t="s">
        <v>717</v>
      </c>
      <c r="BG8" s="60" t="s">
        <v>716</v>
      </c>
      <c r="BH8" s="60" t="s">
        <v>717</v>
      </c>
      <c r="BI8" s="60" t="s">
        <v>717</v>
      </c>
      <c r="BJ8" s="60" t="s">
        <v>717</v>
      </c>
      <c r="BK8" s="60" t="s">
        <v>717</v>
      </c>
      <c r="BL8" s="60" t="s">
        <v>717</v>
      </c>
      <c r="BM8" s="60" t="s">
        <v>717</v>
      </c>
      <c r="BN8" s="60" t="s">
        <v>716</v>
      </c>
    </row>
    <row r="9" spans="1:66" s="190" customFormat="1" ht="25.5" customHeight="1">
      <c r="A9" s="149">
        <f t="shared" si="5"/>
        <v>7</v>
      </c>
      <c r="B9" s="150" t="s">
        <v>166</v>
      </c>
      <c r="C9" s="214" t="s">
        <v>113</v>
      </c>
      <c r="D9" s="118" t="s">
        <v>114</v>
      </c>
      <c r="E9" s="149" t="s">
        <v>519</v>
      </c>
      <c r="F9" s="149" t="s">
        <v>50</v>
      </c>
      <c r="G9" s="149" t="s">
        <v>523</v>
      </c>
      <c r="H9" s="151">
        <v>43247</v>
      </c>
      <c r="I9" s="151">
        <v>33604</v>
      </c>
      <c r="J9" s="149"/>
      <c r="K9" s="156"/>
      <c r="L9" s="157"/>
      <c r="M9" s="157"/>
      <c r="N9" s="158"/>
      <c r="O9" s="157"/>
      <c r="P9" s="157"/>
      <c r="Q9" s="157"/>
      <c r="R9" s="149"/>
      <c r="S9" s="149"/>
      <c r="T9" s="118" t="s">
        <v>316</v>
      </c>
      <c r="U9" s="149" t="s">
        <v>317</v>
      </c>
      <c r="V9" s="149" t="s">
        <v>204</v>
      </c>
      <c r="W9" s="118" t="s">
        <v>198</v>
      </c>
      <c r="X9" s="118" t="s">
        <v>230</v>
      </c>
      <c r="Y9" s="118" t="s">
        <v>218</v>
      </c>
      <c r="Z9" s="149">
        <v>0</v>
      </c>
      <c r="AA9" s="149">
        <v>0</v>
      </c>
      <c r="AB9" s="149">
        <f t="shared" si="0"/>
        <v>23</v>
      </c>
      <c r="AC9" s="149">
        <f t="shared" si="1"/>
        <v>4</v>
      </c>
      <c r="AD9" s="149">
        <f t="shared" si="2"/>
        <v>1</v>
      </c>
      <c r="AE9" s="149">
        <f t="shared" si="3"/>
        <v>0</v>
      </c>
      <c r="AF9" s="149">
        <f t="shared" si="4"/>
        <v>28</v>
      </c>
      <c r="AG9" s="149"/>
      <c r="AH9" s="149"/>
      <c r="AI9" s="149"/>
      <c r="AJ9" s="149"/>
      <c r="AK9" s="149">
        <v>30</v>
      </c>
      <c r="AL9" s="149"/>
      <c r="AM9" s="60" t="s">
        <v>717</v>
      </c>
      <c r="AN9" s="60" t="s">
        <v>717</v>
      </c>
      <c r="AO9" s="60" t="s">
        <v>716</v>
      </c>
      <c r="AP9" s="60" t="s">
        <v>717</v>
      </c>
      <c r="AQ9" s="60" t="s">
        <v>717</v>
      </c>
      <c r="AR9" s="60" t="s">
        <v>717</v>
      </c>
      <c r="AS9" s="60" t="s">
        <v>717</v>
      </c>
      <c r="AT9" s="60" t="s">
        <v>717</v>
      </c>
      <c r="AU9" s="60" t="s">
        <v>717</v>
      </c>
      <c r="AV9" s="60" t="s">
        <v>716</v>
      </c>
      <c r="AW9" s="60" t="s">
        <v>717</v>
      </c>
      <c r="AX9" s="60" t="s">
        <v>717</v>
      </c>
      <c r="AY9" s="60" t="s">
        <v>717</v>
      </c>
      <c r="AZ9" s="60" t="s">
        <v>717</v>
      </c>
      <c r="BA9" s="60" t="s">
        <v>717</v>
      </c>
      <c r="BB9" s="60" t="s">
        <v>717</v>
      </c>
      <c r="BC9" s="60" t="s">
        <v>716</v>
      </c>
      <c r="BD9" s="60" t="s">
        <v>718</v>
      </c>
      <c r="BE9" s="60" t="s">
        <v>717</v>
      </c>
      <c r="BF9" s="60" t="s">
        <v>717</v>
      </c>
      <c r="BG9" s="60" t="s">
        <v>717</v>
      </c>
      <c r="BH9" s="60" t="s">
        <v>717</v>
      </c>
      <c r="BI9" s="60" t="s">
        <v>717</v>
      </c>
      <c r="BJ9" s="60" t="s">
        <v>716</v>
      </c>
      <c r="BK9" s="60" t="s">
        <v>717</v>
      </c>
      <c r="BL9" s="60" t="s">
        <v>717</v>
      </c>
      <c r="BM9" s="60" t="s">
        <v>717</v>
      </c>
      <c r="BN9" s="60" t="s">
        <v>717</v>
      </c>
    </row>
    <row r="10" spans="1:66" s="215" customFormat="1" ht="25.5" customHeight="1">
      <c r="A10" s="149">
        <f t="shared" si="5"/>
        <v>8</v>
      </c>
      <c r="B10" s="150" t="s">
        <v>145</v>
      </c>
      <c r="C10" s="214" t="s">
        <v>8</v>
      </c>
      <c r="D10" s="118" t="s">
        <v>58</v>
      </c>
      <c r="E10" s="149" t="s">
        <v>519</v>
      </c>
      <c r="F10" s="149" t="s">
        <v>50</v>
      </c>
      <c r="G10" s="149" t="s">
        <v>523</v>
      </c>
      <c r="H10" s="151">
        <v>42826</v>
      </c>
      <c r="I10" s="151">
        <v>29799</v>
      </c>
      <c r="J10" s="150">
        <v>50274</v>
      </c>
      <c r="K10" s="152"/>
      <c r="L10" s="153" t="s">
        <v>51</v>
      </c>
      <c r="M10" s="149" t="s">
        <v>54</v>
      </c>
      <c r="N10" s="154">
        <v>101085394912</v>
      </c>
      <c r="O10" s="149"/>
      <c r="P10" s="150">
        <v>100057981849</v>
      </c>
      <c r="Q10" s="149"/>
      <c r="R10" s="149" t="s">
        <v>53</v>
      </c>
      <c r="S10" s="149" t="s">
        <v>318</v>
      </c>
      <c r="T10" s="118" t="s">
        <v>319</v>
      </c>
      <c r="U10" s="149" t="s">
        <v>320</v>
      </c>
      <c r="V10" s="149" t="s">
        <v>200</v>
      </c>
      <c r="W10" s="118" t="s">
        <v>198</v>
      </c>
      <c r="X10" s="118" t="s">
        <v>263</v>
      </c>
      <c r="Y10" s="118" t="s">
        <v>264</v>
      </c>
      <c r="Z10" s="149">
        <v>0</v>
      </c>
      <c r="AA10" s="149">
        <v>0</v>
      </c>
      <c r="AB10" s="149">
        <f t="shared" si="0"/>
        <v>23</v>
      </c>
      <c r="AC10" s="149">
        <f t="shared" si="1"/>
        <v>4</v>
      </c>
      <c r="AD10" s="149">
        <f t="shared" si="2"/>
        <v>0</v>
      </c>
      <c r="AE10" s="149">
        <f t="shared" si="3"/>
        <v>1</v>
      </c>
      <c r="AF10" s="149">
        <f t="shared" si="4"/>
        <v>27</v>
      </c>
      <c r="AG10" s="149"/>
      <c r="AH10" s="149"/>
      <c r="AI10" s="149"/>
      <c r="AJ10" s="149"/>
      <c r="AK10" s="149">
        <v>30</v>
      </c>
      <c r="AL10" s="149"/>
      <c r="AM10" s="60" t="s">
        <v>717</v>
      </c>
      <c r="AN10" s="60" t="s">
        <v>717</v>
      </c>
      <c r="AO10" s="60" t="s">
        <v>720</v>
      </c>
      <c r="AP10" s="60" t="s">
        <v>717</v>
      </c>
      <c r="AQ10" s="60" t="s">
        <v>717</v>
      </c>
      <c r="AR10" s="60" t="s">
        <v>717</v>
      </c>
      <c r="AS10" s="60" t="s">
        <v>716</v>
      </c>
      <c r="AT10" s="60" t="s">
        <v>717</v>
      </c>
      <c r="AU10" s="60" t="s">
        <v>717</v>
      </c>
      <c r="AV10" s="60" t="s">
        <v>717</v>
      </c>
      <c r="AW10" s="60" t="s">
        <v>717</v>
      </c>
      <c r="AX10" s="60" t="s">
        <v>717</v>
      </c>
      <c r="AY10" s="60" t="s">
        <v>717</v>
      </c>
      <c r="AZ10" s="60" t="s">
        <v>716</v>
      </c>
      <c r="BA10" s="60" t="s">
        <v>717</v>
      </c>
      <c r="BB10" s="60" t="s">
        <v>717</v>
      </c>
      <c r="BC10" s="60" t="s">
        <v>717</v>
      </c>
      <c r="BD10" s="60" t="s">
        <v>717</v>
      </c>
      <c r="BE10" s="60" t="s">
        <v>717</v>
      </c>
      <c r="BF10" s="60" t="s">
        <v>717</v>
      </c>
      <c r="BG10" s="60" t="s">
        <v>716</v>
      </c>
      <c r="BH10" s="60" t="s">
        <v>717</v>
      </c>
      <c r="BI10" s="60" t="s">
        <v>717</v>
      </c>
      <c r="BJ10" s="60" t="s">
        <v>717</v>
      </c>
      <c r="BK10" s="60" t="s">
        <v>717</v>
      </c>
      <c r="BL10" s="60" t="s">
        <v>717</v>
      </c>
      <c r="BM10" s="60" t="s">
        <v>717</v>
      </c>
      <c r="BN10" s="60" t="s">
        <v>716</v>
      </c>
    </row>
    <row r="11" spans="1:66" s="215" customFormat="1" ht="25.5" customHeight="1">
      <c r="A11" s="149">
        <f t="shared" si="5"/>
        <v>9</v>
      </c>
      <c r="B11" s="150" t="s">
        <v>146</v>
      </c>
      <c r="C11" s="214" t="s">
        <v>10</v>
      </c>
      <c r="D11" s="118" t="s">
        <v>60</v>
      </c>
      <c r="E11" s="149" t="s">
        <v>519</v>
      </c>
      <c r="F11" s="149" t="s">
        <v>50</v>
      </c>
      <c r="G11" s="149" t="s">
        <v>523</v>
      </c>
      <c r="H11" s="151">
        <v>42826</v>
      </c>
      <c r="I11" s="151">
        <v>33970</v>
      </c>
      <c r="J11" s="150">
        <v>50421</v>
      </c>
      <c r="K11" s="152"/>
      <c r="L11" s="153" t="s">
        <v>51</v>
      </c>
      <c r="M11" s="149" t="s">
        <v>54</v>
      </c>
      <c r="N11" s="154">
        <v>101085396382</v>
      </c>
      <c r="O11" s="149"/>
      <c r="P11" s="150">
        <v>2012379006</v>
      </c>
      <c r="Q11" s="149"/>
      <c r="R11" s="149" t="s">
        <v>53</v>
      </c>
      <c r="S11" s="149" t="s">
        <v>321</v>
      </c>
      <c r="T11" s="118" t="s">
        <v>322</v>
      </c>
      <c r="U11" s="149" t="s">
        <v>323</v>
      </c>
      <c r="V11" s="149" t="s">
        <v>200</v>
      </c>
      <c r="W11" s="118" t="s">
        <v>198</v>
      </c>
      <c r="X11" s="118" t="s">
        <v>249</v>
      </c>
      <c r="Y11" s="118" t="s">
        <v>248</v>
      </c>
      <c r="Z11" s="149">
        <v>0</v>
      </c>
      <c r="AA11" s="149">
        <v>0</v>
      </c>
      <c r="AB11" s="149">
        <f t="shared" si="0"/>
        <v>21</v>
      </c>
      <c r="AC11" s="149">
        <f t="shared" si="1"/>
        <v>4</v>
      </c>
      <c r="AD11" s="149">
        <f t="shared" si="2"/>
        <v>0</v>
      </c>
      <c r="AE11" s="149">
        <f t="shared" si="3"/>
        <v>3</v>
      </c>
      <c r="AF11" s="149">
        <f t="shared" si="4"/>
        <v>25</v>
      </c>
      <c r="AG11" s="149"/>
      <c r="AH11" s="149"/>
      <c r="AI11" s="149"/>
      <c r="AJ11" s="149"/>
      <c r="AK11" s="149">
        <v>30</v>
      </c>
      <c r="AL11" s="149"/>
      <c r="AM11" s="60" t="s">
        <v>717</v>
      </c>
      <c r="AN11" s="60" t="s">
        <v>717</v>
      </c>
      <c r="AO11" s="60" t="s">
        <v>717</v>
      </c>
      <c r="AP11" s="60" t="s">
        <v>716</v>
      </c>
      <c r="AQ11" s="60" t="s">
        <v>717</v>
      </c>
      <c r="AR11" s="60" t="s">
        <v>720</v>
      </c>
      <c r="AS11" s="60" t="s">
        <v>720</v>
      </c>
      <c r="AT11" s="60" t="s">
        <v>717</v>
      </c>
      <c r="AU11" s="60" t="s">
        <v>717</v>
      </c>
      <c r="AV11" s="60" t="s">
        <v>717</v>
      </c>
      <c r="AW11" s="60" t="s">
        <v>716</v>
      </c>
      <c r="AX11" s="60" t="s">
        <v>717</v>
      </c>
      <c r="AY11" s="60" t="s">
        <v>717</v>
      </c>
      <c r="AZ11" s="60" t="s">
        <v>717</v>
      </c>
      <c r="BA11" s="60" t="s">
        <v>717</v>
      </c>
      <c r="BB11" s="60" t="s">
        <v>717</v>
      </c>
      <c r="BC11" s="60" t="s">
        <v>717</v>
      </c>
      <c r="BD11" s="60" t="s">
        <v>716</v>
      </c>
      <c r="BE11" s="60" t="s">
        <v>717</v>
      </c>
      <c r="BF11" s="60" t="s">
        <v>717</v>
      </c>
      <c r="BG11" s="60" t="s">
        <v>717</v>
      </c>
      <c r="BH11" s="60" t="s">
        <v>717</v>
      </c>
      <c r="BI11" s="60" t="s">
        <v>720</v>
      </c>
      <c r="BJ11" s="60" t="s">
        <v>717</v>
      </c>
      <c r="BK11" s="60" t="s">
        <v>716</v>
      </c>
      <c r="BL11" s="60" t="s">
        <v>717</v>
      </c>
      <c r="BM11" s="60" t="s">
        <v>717</v>
      </c>
      <c r="BN11" s="60" t="s">
        <v>717</v>
      </c>
    </row>
    <row r="12" spans="1:66" s="215" customFormat="1" ht="25.5" customHeight="1">
      <c r="A12" s="149">
        <f t="shared" si="5"/>
        <v>10</v>
      </c>
      <c r="B12" s="150" t="s">
        <v>147</v>
      </c>
      <c r="C12" s="214" t="s">
        <v>16</v>
      </c>
      <c r="D12" s="118" t="s">
        <v>63</v>
      </c>
      <c r="E12" s="149" t="s">
        <v>519</v>
      </c>
      <c r="F12" s="149" t="s">
        <v>50</v>
      </c>
      <c r="G12" s="149" t="s">
        <v>523</v>
      </c>
      <c r="H12" s="151">
        <v>42896</v>
      </c>
      <c r="I12" s="151">
        <v>35431</v>
      </c>
      <c r="J12" s="150">
        <v>51031</v>
      </c>
      <c r="K12" s="152">
        <v>805770375310</v>
      </c>
      <c r="L12" s="153" t="s">
        <v>51</v>
      </c>
      <c r="M12" s="149" t="s">
        <v>54</v>
      </c>
      <c r="N12" s="154">
        <v>101134123730</v>
      </c>
      <c r="O12" s="149"/>
      <c r="P12" s="150">
        <v>6579001700085750</v>
      </c>
      <c r="Q12" s="149"/>
      <c r="R12" s="149" t="s">
        <v>53</v>
      </c>
      <c r="S12" s="149"/>
      <c r="T12" s="118" t="s">
        <v>324</v>
      </c>
      <c r="U12" s="149" t="s">
        <v>325</v>
      </c>
      <c r="V12" s="149" t="s">
        <v>205</v>
      </c>
      <c r="W12" s="118" t="s">
        <v>201</v>
      </c>
      <c r="X12" s="118" t="s">
        <v>202</v>
      </c>
      <c r="Y12" s="118" t="s">
        <v>258</v>
      </c>
      <c r="Z12" s="149">
        <v>0</v>
      </c>
      <c r="AA12" s="149">
        <v>0</v>
      </c>
      <c r="AB12" s="149">
        <f t="shared" si="0"/>
        <v>24</v>
      </c>
      <c r="AC12" s="149">
        <f t="shared" si="1"/>
        <v>4</v>
      </c>
      <c r="AD12" s="149">
        <f t="shared" si="2"/>
        <v>0</v>
      </c>
      <c r="AE12" s="149">
        <f t="shared" si="3"/>
        <v>0</v>
      </c>
      <c r="AF12" s="149">
        <f t="shared" si="4"/>
        <v>28</v>
      </c>
      <c r="AG12" s="149"/>
      <c r="AH12" s="149"/>
      <c r="AI12" s="149"/>
      <c r="AJ12" s="149"/>
      <c r="AK12" s="149">
        <v>30</v>
      </c>
      <c r="AL12" s="149"/>
      <c r="AM12" s="60" t="s">
        <v>717</v>
      </c>
      <c r="AN12" s="60" t="s">
        <v>717</v>
      </c>
      <c r="AO12" s="60" t="s">
        <v>717</v>
      </c>
      <c r="AP12" s="60" t="s">
        <v>716</v>
      </c>
      <c r="AQ12" s="60" t="s">
        <v>717</v>
      </c>
      <c r="AR12" s="60" t="s">
        <v>717</v>
      </c>
      <c r="AS12" s="60" t="s">
        <v>717</v>
      </c>
      <c r="AT12" s="60" t="s">
        <v>717</v>
      </c>
      <c r="AU12" s="60" t="s">
        <v>717</v>
      </c>
      <c r="AV12" s="60" t="s">
        <v>717</v>
      </c>
      <c r="AW12" s="60" t="s">
        <v>716</v>
      </c>
      <c r="AX12" s="60" t="s">
        <v>717</v>
      </c>
      <c r="AY12" s="60" t="s">
        <v>717</v>
      </c>
      <c r="AZ12" s="60" t="s">
        <v>717</v>
      </c>
      <c r="BA12" s="60" t="s">
        <v>717</v>
      </c>
      <c r="BB12" s="60" t="s">
        <v>717</v>
      </c>
      <c r="BC12" s="60" t="s">
        <v>717</v>
      </c>
      <c r="BD12" s="60" t="s">
        <v>716</v>
      </c>
      <c r="BE12" s="60" t="s">
        <v>717</v>
      </c>
      <c r="BF12" s="60" t="s">
        <v>717</v>
      </c>
      <c r="BG12" s="60" t="s">
        <v>717</v>
      </c>
      <c r="BH12" s="60" t="s">
        <v>717</v>
      </c>
      <c r="BI12" s="60" t="s">
        <v>717</v>
      </c>
      <c r="BJ12" s="60" t="s">
        <v>717</v>
      </c>
      <c r="BK12" s="60" t="s">
        <v>716</v>
      </c>
      <c r="BL12" s="60" t="s">
        <v>717</v>
      </c>
      <c r="BM12" s="60" t="s">
        <v>717</v>
      </c>
      <c r="BN12" s="60" t="s">
        <v>717</v>
      </c>
    </row>
    <row r="13" spans="1:66" s="215" customFormat="1" ht="25.5" customHeight="1">
      <c r="A13" s="149">
        <f t="shared" si="5"/>
        <v>11</v>
      </c>
      <c r="B13" s="150" t="s">
        <v>148</v>
      </c>
      <c r="C13" s="214" t="s">
        <v>14</v>
      </c>
      <c r="D13" s="118" t="s">
        <v>71</v>
      </c>
      <c r="E13" s="149" t="s">
        <v>519</v>
      </c>
      <c r="F13" s="149" t="s">
        <v>50</v>
      </c>
      <c r="G13" s="149" t="s">
        <v>523</v>
      </c>
      <c r="H13" s="151">
        <v>43398</v>
      </c>
      <c r="I13" s="151">
        <v>31048</v>
      </c>
      <c r="J13" s="150">
        <v>54676</v>
      </c>
      <c r="K13" s="152">
        <v>215759051268</v>
      </c>
      <c r="L13" s="153" t="s">
        <v>51</v>
      </c>
      <c r="M13" s="149" t="s">
        <v>52</v>
      </c>
      <c r="N13" s="154">
        <v>101378089878</v>
      </c>
      <c r="O13" s="149"/>
      <c r="P13" s="150">
        <v>100072266266</v>
      </c>
      <c r="Q13" s="149"/>
      <c r="R13" s="149" t="s">
        <v>53</v>
      </c>
      <c r="S13" s="149" t="s">
        <v>326</v>
      </c>
      <c r="T13" s="118" t="s">
        <v>327</v>
      </c>
      <c r="U13" s="149" t="s">
        <v>328</v>
      </c>
      <c r="V13" s="149" t="s">
        <v>204</v>
      </c>
      <c r="W13" s="118" t="s">
        <v>198</v>
      </c>
      <c r="X13" s="118" t="s">
        <v>215</v>
      </c>
      <c r="Y13" s="118" t="s">
        <v>216</v>
      </c>
      <c r="Z13" s="149">
        <v>0</v>
      </c>
      <c r="AA13" s="149">
        <v>0</v>
      </c>
      <c r="AB13" s="149">
        <f t="shared" si="0"/>
        <v>23</v>
      </c>
      <c r="AC13" s="149">
        <f t="shared" si="1"/>
        <v>4</v>
      </c>
      <c r="AD13" s="149">
        <f t="shared" si="2"/>
        <v>0</v>
      </c>
      <c r="AE13" s="149">
        <f t="shared" si="3"/>
        <v>1</v>
      </c>
      <c r="AF13" s="149">
        <f t="shared" si="4"/>
        <v>27</v>
      </c>
      <c r="AG13" s="149"/>
      <c r="AH13" s="149"/>
      <c r="AI13" s="149"/>
      <c r="AJ13" s="149"/>
      <c r="AK13" s="149">
        <v>30</v>
      </c>
      <c r="AL13" s="149"/>
      <c r="AM13" s="60" t="s">
        <v>717</v>
      </c>
      <c r="AN13" s="60" t="s">
        <v>716</v>
      </c>
      <c r="AO13" s="60" t="s">
        <v>717</v>
      </c>
      <c r="AP13" s="60" t="s">
        <v>717</v>
      </c>
      <c r="AQ13" s="60" t="s">
        <v>717</v>
      </c>
      <c r="AR13" s="60" t="s">
        <v>717</v>
      </c>
      <c r="AS13" s="60" t="s">
        <v>717</v>
      </c>
      <c r="AT13" s="60" t="s">
        <v>717</v>
      </c>
      <c r="AU13" s="60" t="s">
        <v>716</v>
      </c>
      <c r="AV13" s="60" t="s">
        <v>717</v>
      </c>
      <c r="AW13" s="60" t="s">
        <v>717</v>
      </c>
      <c r="AX13" s="60" t="s">
        <v>717</v>
      </c>
      <c r="AY13" s="60" t="s">
        <v>717</v>
      </c>
      <c r="AZ13" s="60" t="s">
        <v>717</v>
      </c>
      <c r="BA13" s="60" t="s">
        <v>717</v>
      </c>
      <c r="BB13" s="60" t="s">
        <v>716</v>
      </c>
      <c r="BC13" s="60" t="s">
        <v>717</v>
      </c>
      <c r="BD13" s="60" t="s">
        <v>717</v>
      </c>
      <c r="BE13" s="60" t="s">
        <v>717</v>
      </c>
      <c r="BF13" s="60" t="s">
        <v>717</v>
      </c>
      <c r="BG13" s="60" t="s">
        <v>717</v>
      </c>
      <c r="BH13" s="60" t="s">
        <v>717</v>
      </c>
      <c r="BI13" s="60" t="s">
        <v>716</v>
      </c>
      <c r="BJ13" s="60" t="s">
        <v>720</v>
      </c>
      <c r="BK13" s="60" t="s">
        <v>717</v>
      </c>
      <c r="BL13" s="60" t="s">
        <v>717</v>
      </c>
      <c r="BM13" s="60" t="s">
        <v>717</v>
      </c>
      <c r="BN13" s="60" t="s">
        <v>717</v>
      </c>
    </row>
    <row r="14" spans="1:66" s="190" customFormat="1" ht="25.5" customHeight="1">
      <c r="A14" s="149">
        <f t="shared" si="5"/>
        <v>12</v>
      </c>
      <c r="B14" s="68" t="s">
        <v>604</v>
      </c>
      <c r="C14" s="91" t="s">
        <v>603</v>
      </c>
      <c r="D14" s="91" t="s">
        <v>605</v>
      </c>
      <c r="E14" s="121" t="s">
        <v>519</v>
      </c>
      <c r="F14" s="90" t="s">
        <v>50</v>
      </c>
      <c r="G14" s="121" t="s">
        <v>523</v>
      </c>
      <c r="H14" s="65">
        <v>43593</v>
      </c>
      <c r="I14" s="65">
        <v>30317</v>
      </c>
      <c r="J14" s="85" t="s">
        <v>51</v>
      </c>
      <c r="K14" s="201">
        <v>944137252534</v>
      </c>
      <c r="L14" s="68">
        <v>2017626960</v>
      </c>
      <c r="M14" s="90" t="s">
        <v>52</v>
      </c>
      <c r="N14" s="202"/>
      <c r="O14" s="62" t="s">
        <v>468</v>
      </c>
      <c r="P14" s="240" t="s">
        <v>609</v>
      </c>
      <c r="Q14" s="62" t="s">
        <v>610</v>
      </c>
      <c r="R14" s="90" t="s">
        <v>53</v>
      </c>
      <c r="S14" s="90"/>
      <c r="T14" s="91" t="s">
        <v>606</v>
      </c>
      <c r="U14" s="90" t="s">
        <v>607</v>
      </c>
      <c r="V14" s="90" t="s">
        <v>204</v>
      </c>
      <c r="W14" s="91" t="s">
        <v>198</v>
      </c>
      <c r="X14" s="91" t="s">
        <v>608</v>
      </c>
      <c r="Y14" s="91" t="s">
        <v>218</v>
      </c>
      <c r="Z14" s="149"/>
      <c r="AA14" s="149"/>
      <c r="AB14" s="149">
        <f t="shared" si="0"/>
        <v>21</v>
      </c>
      <c r="AC14" s="149">
        <f t="shared" si="1"/>
        <v>4</v>
      </c>
      <c r="AD14" s="149">
        <f t="shared" si="2"/>
        <v>1</v>
      </c>
      <c r="AE14" s="149">
        <f t="shared" si="3"/>
        <v>2</v>
      </c>
      <c r="AF14" s="149">
        <f>SUM(AB14+AC14+AD14)</f>
        <v>26</v>
      </c>
      <c r="AG14" s="149"/>
      <c r="AH14" s="149"/>
      <c r="AI14" s="149"/>
      <c r="AJ14" s="149"/>
      <c r="AK14" s="149">
        <v>30</v>
      </c>
      <c r="AL14" s="149"/>
      <c r="AM14" s="60" t="s">
        <v>717</v>
      </c>
      <c r="AN14" s="60" t="s">
        <v>717</v>
      </c>
      <c r="AO14" s="60" t="s">
        <v>717</v>
      </c>
      <c r="AP14" s="60" t="s">
        <v>717</v>
      </c>
      <c r="AQ14" s="60" t="s">
        <v>720</v>
      </c>
      <c r="AR14" s="60" t="s">
        <v>716</v>
      </c>
      <c r="AS14" s="60" t="s">
        <v>717</v>
      </c>
      <c r="AT14" s="60" t="s">
        <v>717</v>
      </c>
      <c r="AU14" s="60" t="s">
        <v>717</v>
      </c>
      <c r="AV14" s="60" t="s">
        <v>717</v>
      </c>
      <c r="AW14" s="60" t="s">
        <v>717</v>
      </c>
      <c r="AX14" s="60" t="s">
        <v>717</v>
      </c>
      <c r="AY14" s="60" t="s">
        <v>716</v>
      </c>
      <c r="AZ14" s="60" t="s">
        <v>718</v>
      </c>
      <c r="BA14" s="60" t="s">
        <v>717</v>
      </c>
      <c r="BB14" s="60" t="s">
        <v>717</v>
      </c>
      <c r="BC14" s="60" t="s">
        <v>717</v>
      </c>
      <c r="BD14" s="60" t="s">
        <v>717</v>
      </c>
      <c r="BE14" s="60" t="s">
        <v>717</v>
      </c>
      <c r="BF14" s="60" t="s">
        <v>716</v>
      </c>
      <c r="BG14" s="60" t="s">
        <v>717</v>
      </c>
      <c r="BH14" s="60" t="s">
        <v>717</v>
      </c>
      <c r="BI14" s="60" t="s">
        <v>717</v>
      </c>
      <c r="BJ14" s="60" t="s">
        <v>717</v>
      </c>
      <c r="BK14" s="60" t="s">
        <v>717</v>
      </c>
      <c r="BL14" s="60" t="s">
        <v>720</v>
      </c>
      <c r="BM14" s="60" t="s">
        <v>716</v>
      </c>
      <c r="BN14" s="60" t="s">
        <v>717</v>
      </c>
    </row>
    <row r="15" spans="1:66" s="215" customFormat="1" ht="25.5" customHeight="1">
      <c r="A15" s="149">
        <f t="shared" si="5"/>
        <v>13</v>
      </c>
      <c r="B15" s="150" t="s">
        <v>149</v>
      </c>
      <c r="C15" s="214" t="s">
        <v>73</v>
      </c>
      <c r="D15" s="118" t="s">
        <v>74</v>
      </c>
      <c r="E15" s="149" t="s">
        <v>519</v>
      </c>
      <c r="F15" s="149" t="s">
        <v>50</v>
      </c>
      <c r="G15" s="149" t="s">
        <v>523</v>
      </c>
      <c r="H15" s="151">
        <v>43621</v>
      </c>
      <c r="I15" s="151">
        <v>29331</v>
      </c>
      <c r="J15" s="150">
        <v>53363</v>
      </c>
      <c r="K15" s="152">
        <v>216903618898</v>
      </c>
      <c r="L15" s="153" t="s">
        <v>51</v>
      </c>
      <c r="M15" s="149" t="s">
        <v>54</v>
      </c>
      <c r="N15" s="154">
        <v>101287371706</v>
      </c>
      <c r="O15" s="149"/>
      <c r="P15" s="150">
        <v>90162200005759</v>
      </c>
      <c r="Q15" s="149"/>
      <c r="R15" s="149" t="s">
        <v>53</v>
      </c>
      <c r="S15" s="149" t="s">
        <v>329</v>
      </c>
      <c r="T15" s="118" t="s">
        <v>330</v>
      </c>
      <c r="U15" s="149" t="s">
        <v>331</v>
      </c>
      <c r="V15" s="149" t="s">
        <v>200</v>
      </c>
      <c r="W15" s="118" t="s">
        <v>198</v>
      </c>
      <c r="X15" s="118" t="s">
        <v>209</v>
      </c>
      <c r="Y15" s="118" t="s">
        <v>210</v>
      </c>
      <c r="Z15" s="149">
        <v>0</v>
      </c>
      <c r="AA15" s="149">
        <v>0</v>
      </c>
      <c r="AB15" s="149">
        <f t="shared" si="0"/>
        <v>23</v>
      </c>
      <c r="AC15" s="149">
        <f t="shared" si="1"/>
        <v>4</v>
      </c>
      <c r="AD15" s="149">
        <f t="shared" si="2"/>
        <v>0</v>
      </c>
      <c r="AE15" s="149">
        <f t="shared" si="3"/>
        <v>1</v>
      </c>
      <c r="AF15" s="149">
        <f t="shared" si="4"/>
        <v>27</v>
      </c>
      <c r="AG15" s="149"/>
      <c r="AH15" s="149"/>
      <c r="AI15" s="149"/>
      <c r="AJ15" s="149"/>
      <c r="AK15" s="149">
        <v>30</v>
      </c>
      <c r="AL15" s="149"/>
      <c r="AM15" s="60" t="s">
        <v>717</v>
      </c>
      <c r="AN15" s="60" t="s">
        <v>717</v>
      </c>
      <c r="AO15" s="60" t="s">
        <v>716</v>
      </c>
      <c r="AP15" s="60" t="s">
        <v>717</v>
      </c>
      <c r="AQ15" s="60" t="s">
        <v>717</v>
      </c>
      <c r="AR15" s="60" t="s">
        <v>717</v>
      </c>
      <c r="AS15" s="60" t="s">
        <v>717</v>
      </c>
      <c r="AT15" s="60" t="s">
        <v>717</v>
      </c>
      <c r="AU15" s="60" t="s">
        <v>717</v>
      </c>
      <c r="AV15" s="60" t="s">
        <v>716</v>
      </c>
      <c r="AW15" s="60" t="s">
        <v>717</v>
      </c>
      <c r="AX15" s="60" t="s">
        <v>720</v>
      </c>
      <c r="AY15" s="60" t="s">
        <v>717</v>
      </c>
      <c r="AZ15" s="60" t="s">
        <v>717</v>
      </c>
      <c r="BA15" s="60" t="s">
        <v>717</v>
      </c>
      <c r="BB15" s="60" t="s">
        <v>717</v>
      </c>
      <c r="BC15" s="60" t="s">
        <v>716</v>
      </c>
      <c r="BD15" s="60" t="s">
        <v>717</v>
      </c>
      <c r="BE15" s="60" t="s">
        <v>717</v>
      </c>
      <c r="BF15" s="60" t="s">
        <v>717</v>
      </c>
      <c r="BG15" s="60" t="s">
        <v>717</v>
      </c>
      <c r="BH15" s="60" t="s">
        <v>717</v>
      </c>
      <c r="BI15" s="60" t="s">
        <v>717</v>
      </c>
      <c r="BJ15" s="60" t="s">
        <v>716</v>
      </c>
      <c r="BK15" s="60" t="s">
        <v>717</v>
      </c>
      <c r="BL15" s="60" t="s">
        <v>717</v>
      </c>
      <c r="BM15" s="60" t="s">
        <v>717</v>
      </c>
      <c r="BN15" s="60" t="s">
        <v>717</v>
      </c>
    </row>
    <row r="16" spans="1:66" s="215" customFormat="1" ht="25.5" customHeight="1">
      <c r="A16" s="149">
        <f t="shared" si="5"/>
        <v>14</v>
      </c>
      <c r="B16" s="150" t="s">
        <v>150</v>
      </c>
      <c r="C16" s="214" t="s">
        <v>5</v>
      </c>
      <c r="D16" s="118" t="s">
        <v>68</v>
      </c>
      <c r="E16" s="149" t="s">
        <v>519</v>
      </c>
      <c r="F16" s="149" t="s">
        <v>50</v>
      </c>
      <c r="G16" s="149" t="s">
        <v>523</v>
      </c>
      <c r="H16" s="151">
        <v>43234</v>
      </c>
      <c r="I16" s="151">
        <v>35386</v>
      </c>
      <c r="J16" s="150">
        <v>53656</v>
      </c>
      <c r="K16" s="152">
        <v>567389204689</v>
      </c>
      <c r="L16" s="153" t="s">
        <v>51</v>
      </c>
      <c r="M16" s="149" t="s">
        <v>54</v>
      </c>
      <c r="N16" s="154">
        <v>101303333788</v>
      </c>
      <c r="O16" s="149"/>
      <c r="P16" s="150">
        <v>100063109109</v>
      </c>
      <c r="Q16" s="149"/>
      <c r="R16" s="149" t="s">
        <v>53</v>
      </c>
      <c r="S16" s="149"/>
      <c r="T16" s="118" t="s">
        <v>332</v>
      </c>
      <c r="U16" s="149" t="s">
        <v>333</v>
      </c>
      <c r="V16" s="149" t="s">
        <v>206</v>
      </c>
      <c r="W16" s="118" t="s">
        <v>201</v>
      </c>
      <c r="X16" s="118" t="s">
        <v>202</v>
      </c>
      <c r="Y16" s="118" t="s">
        <v>259</v>
      </c>
      <c r="Z16" s="149">
        <v>0</v>
      </c>
      <c r="AA16" s="149">
        <v>0</v>
      </c>
      <c r="AB16" s="149">
        <f t="shared" si="0"/>
        <v>13</v>
      </c>
      <c r="AC16" s="149">
        <f t="shared" si="1"/>
        <v>3</v>
      </c>
      <c r="AD16" s="149">
        <f t="shared" si="2"/>
        <v>2</v>
      </c>
      <c r="AE16" s="149">
        <f t="shared" si="3"/>
        <v>10</v>
      </c>
      <c r="AF16" s="149">
        <f t="shared" si="4"/>
        <v>18</v>
      </c>
      <c r="AG16" s="149"/>
      <c r="AH16" s="149"/>
      <c r="AI16" s="149"/>
      <c r="AJ16" s="149"/>
      <c r="AK16" s="149">
        <v>30</v>
      </c>
      <c r="AL16" s="149"/>
      <c r="AM16" s="60" t="s">
        <v>717</v>
      </c>
      <c r="AN16" s="60" t="s">
        <v>716</v>
      </c>
      <c r="AO16" s="60" t="s">
        <v>717</v>
      </c>
      <c r="AP16" s="60" t="s">
        <v>717</v>
      </c>
      <c r="AQ16" s="60" t="s">
        <v>717</v>
      </c>
      <c r="AR16" s="60" t="s">
        <v>717</v>
      </c>
      <c r="AS16" s="60" t="s">
        <v>717</v>
      </c>
      <c r="AT16" s="60" t="s">
        <v>717</v>
      </c>
      <c r="AU16" s="60" t="s">
        <v>716</v>
      </c>
      <c r="AV16" s="60" t="s">
        <v>717</v>
      </c>
      <c r="AW16" s="60" t="s">
        <v>717</v>
      </c>
      <c r="AX16" s="60" t="s">
        <v>717</v>
      </c>
      <c r="AY16" s="60" t="s">
        <v>717</v>
      </c>
      <c r="AZ16" s="60" t="s">
        <v>717</v>
      </c>
      <c r="BA16" s="60" t="s">
        <v>717</v>
      </c>
      <c r="BB16" s="60" t="s">
        <v>716</v>
      </c>
      <c r="BC16" s="60" t="s">
        <v>718</v>
      </c>
      <c r="BD16" s="60" t="s">
        <v>718</v>
      </c>
      <c r="BE16" s="60" t="s">
        <v>720</v>
      </c>
      <c r="BF16" s="60" t="s">
        <v>720</v>
      </c>
      <c r="BG16" s="60" t="s">
        <v>720</v>
      </c>
      <c r="BH16" s="60" t="s">
        <v>720</v>
      </c>
      <c r="BI16" s="60" t="s">
        <v>720</v>
      </c>
      <c r="BJ16" s="60" t="s">
        <v>720</v>
      </c>
      <c r="BK16" s="60" t="s">
        <v>720</v>
      </c>
      <c r="BL16" s="60" t="s">
        <v>720</v>
      </c>
      <c r="BM16" s="60" t="s">
        <v>720</v>
      </c>
      <c r="BN16" s="60" t="s">
        <v>720</v>
      </c>
    </row>
    <row r="17" spans="1:66" s="215" customFormat="1" ht="25.5" customHeight="1">
      <c r="A17" s="149">
        <f t="shared" si="5"/>
        <v>15</v>
      </c>
      <c r="B17" s="150" t="s">
        <v>151</v>
      </c>
      <c r="C17" s="214" t="s">
        <v>0</v>
      </c>
      <c r="D17" s="118" t="s">
        <v>65</v>
      </c>
      <c r="E17" s="149" t="s">
        <v>519</v>
      </c>
      <c r="F17" s="149" t="s">
        <v>50</v>
      </c>
      <c r="G17" s="149" t="s">
        <v>523</v>
      </c>
      <c r="H17" s="151">
        <v>42987</v>
      </c>
      <c r="I17" s="151">
        <v>31778</v>
      </c>
      <c r="J17" s="150">
        <v>51823</v>
      </c>
      <c r="K17" s="152">
        <v>765357953524</v>
      </c>
      <c r="L17" s="153" t="s">
        <v>51</v>
      </c>
      <c r="M17" s="149" t="s">
        <v>54</v>
      </c>
      <c r="N17" s="154">
        <v>101188421324</v>
      </c>
      <c r="O17" s="149"/>
      <c r="P17" s="150">
        <v>100057982963</v>
      </c>
      <c r="Q17" s="149"/>
      <c r="R17" s="149" t="s">
        <v>53</v>
      </c>
      <c r="S17" s="149"/>
      <c r="T17" s="118" t="s">
        <v>334</v>
      </c>
      <c r="U17" s="149" t="s">
        <v>335</v>
      </c>
      <c r="V17" s="149" t="s">
        <v>200</v>
      </c>
      <c r="W17" s="118" t="s">
        <v>198</v>
      </c>
      <c r="X17" s="118" t="s">
        <v>256</v>
      </c>
      <c r="Y17" s="118" t="s">
        <v>257</v>
      </c>
      <c r="Z17" s="149">
        <v>0</v>
      </c>
      <c r="AA17" s="149">
        <v>0</v>
      </c>
      <c r="AB17" s="149">
        <f t="shared" si="0"/>
        <v>24</v>
      </c>
      <c r="AC17" s="149">
        <f t="shared" si="1"/>
        <v>4</v>
      </c>
      <c r="AD17" s="149">
        <f t="shared" si="2"/>
        <v>0</v>
      </c>
      <c r="AE17" s="149">
        <f t="shared" si="3"/>
        <v>0</v>
      </c>
      <c r="AF17" s="149">
        <f t="shared" si="4"/>
        <v>28</v>
      </c>
      <c r="AG17" s="149"/>
      <c r="AH17" s="149"/>
      <c r="AI17" s="149"/>
      <c r="AJ17" s="149"/>
      <c r="AK17" s="149">
        <v>30</v>
      </c>
      <c r="AL17" s="149"/>
      <c r="AM17" s="60" t="s">
        <v>717</v>
      </c>
      <c r="AN17" s="60" t="s">
        <v>717</v>
      </c>
      <c r="AO17" s="60" t="s">
        <v>717</v>
      </c>
      <c r="AP17" s="60" t="s">
        <v>717</v>
      </c>
      <c r="AQ17" s="60" t="s">
        <v>717</v>
      </c>
      <c r="AR17" s="60" t="s">
        <v>717</v>
      </c>
      <c r="AS17" s="60" t="s">
        <v>716</v>
      </c>
      <c r="AT17" s="60" t="s">
        <v>717</v>
      </c>
      <c r="AU17" s="60" t="s">
        <v>717</v>
      </c>
      <c r="AV17" s="60" t="s">
        <v>717</v>
      </c>
      <c r="AW17" s="60" t="s">
        <v>717</v>
      </c>
      <c r="AX17" s="60" t="s">
        <v>717</v>
      </c>
      <c r="AY17" s="60" t="s">
        <v>717</v>
      </c>
      <c r="AZ17" s="60" t="s">
        <v>716</v>
      </c>
      <c r="BA17" s="60" t="s">
        <v>717</v>
      </c>
      <c r="BB17" s="60" t="s">
        <v>717</v>
      </c>
      <c r="BC17" s="60" t="s">
        <v>717</v>
      </c>
      <c r="BD17" s="60" t="s">
        <v>717</v>
      </c>
      <c r="BE17" s="60" t="s">
        <v>717</v>
      </c>
      <c r="BF17" s="60" t="s">
        <v>717</v>
      </c>
      <c r="BG17" s="60" t="s">
        <v>716</v>
      </c>
      <c r="BH17" s="60" t="s">
        <v>717</v>
      </c>
      <c r="BI17" s="60" t="s">
        <v>717</v>
      </c>
      <c r="BJ17" s="60" t="s">
        <v>717</v>
      </c>
      <c r="BK17" s="60" t="s">
        <v>717</v>
      </c>
      <c r="BL17" s="60" t="s">
        <v>717</v>
      </c>
      <c r="BM17" s="60" t="s">
        <v>717</v>
      </c>
      <c r="BN17" s="60" t="s">
        <v>716</v>
      </c>
    </row>
    <row r="18" spans="1:66" s="215" customFormat="1" ht="25.5" customHeight="1">
      <c r="A18" s="149">
        <f t="shared" si="5"/>
        <v>16</v>
      </c>
      <c r="B18" s="150" t="s">
        <v>152</v>
      </c>
      <c r="C18" s="214" t="s">
        <v>15</v>
      </c>
      <c r="D18" s="118" t="s">
        <v>55</v>
      </c>
      <c r="E18" s="149" t="s">
        <v>519</v>
      </c>
      <c r="F18" s="149" t="s">
        <v>50</v>
      </c>
      <c r="G18" s="149" t="s">
        <v>523</v>
      </c>
      <c r="H18" s="151">
        <v>42826</v>
      </c>
      <c r="I18" s="151">
        <v>32073</v>
      </c>
      <c r="J18" s="150">
        <v>50313</v>
      </c>
      <c r="K18" s="152"/>
      <c r="L18" s="153" t="s">
        <v>51</v>
      </c>
      <c r="M18" s="149" t="s">
        <v>54</v>
      </c>
      <c r="N18" s="154">
        <v>101085395308</v>
      </c>
      <c r="O18" s="149"/>
      <c r="P18" s="150">
        <v>100053947795</v>
      </c>
      <c r="Q18" s="149"/>
      <c r="R18" s="149" t="s">
        <v>53</v>
      </c>
      <c r="S18" s="149"/>
      <c r="T18" s="118" t="s">
        <v>336</v>
      </c>
      <c r="U18" s="149" t="s">
        <v>337</v>
      </c>
      <c r="V18" s="149" t="s">
        <v>206</v>
      </c>
      <c r="W18" s="118" t="s">
        <v>198</v>
      </c>
      <c r="X18" s="118" t="s">
        <v>239</v>
      </c>
      <c r="Y18" s="118" t="s">
        <v>238</v>
      </c>
      <c r="Z18" s="149">
        <v>0</v>
      </c>
      <c r="AA18" s="149">
        <v>0</v>
      </c>
      <c r="AB18" s="149">
        <f t="shared" si="0"/>
        <v>23</v>
      </c>
      <c r="AC18" s="149">
        <f t="shared" si="1"/>
        <v>4</v>
      </c>
      <c r="AD18" s="149">
        <f t="shared" si="2"/>
        <v>0</v>
      </c>
      <c r="AE18" s="149">
        <f t="shared" si="3"/>
        <v>1</v>
      </c>
      <c r="AF18" s="149">
        <f t="shared" si="4"/>
        <v>27</v>
      </c>
      <c r="AG18" s="149"/>
      <c r="AH18" s="149"/>
      <c r="AI18" s="149"/>
      <c r="AJ18" s="149"/>
      <c r="AK18" s="149">
        <v>30</v>
      </c>
      <c r="AL18" s="149"/>
      <c r="AM18" s="60" t="s">
        <v>717</v>
      </c>
      <c r="AN18" s="60" t="s">
        <v>717</v>
      </c>
      <c r="AO18" s="60" t="s">
        <v>717</v>
      </c>
      <c r="AP18" s="60" t="s">
        <v>717</v>
      </c>
      <c r="AQ18" s="60" t="s">
        <v>716</v>
      </c>
      <c r="AR18" s="60" t="s">
        <v>717</v>
      </c>
      <c r="AS18" s="60" t="s">
        <v>717</v>
      </c>
      <c r="AT18" s="60" t="s">
        <v>717</v>
      </c>
      <c r="AU18" s="60" t="s">
        <v>717</v>
      </c>
      <c r="AV18" s="60" t="s">
        <v>717</v>
      </c>
      <c r="AW18" s="60" t="s">
        <v>717</v>
      </c>
      <c r="AX18" s="60" t="s">
        <v>716</v>
      </c>
      <c r="AY18" s="60" t="s">
        <v>717</v>
      </c>
      <c r="AZ18" s="60" t="s">
        <v>717</v>
      </c>
      <c r="BA18" s="60" t="s">
        <v>720</v>
      </c>
      <c r="BB18" s="60" t="s">
        <v>717</v>
      </c>
      <c r="BC18" s="60" t="s">
        <v>717</v>
      </c>
      <c r="BD18" s="60" t="s">
        <v>717</v>
      </c>
      <c r="BE18" s="60" t="s">
        <v>716</v>
      </c>
      <c r="BF18" s="60" t="s">
        <v>717</v>
      </c>
      <c r="BG18" s="60" t="s">
        <v>717</v>
      </c>
      <c r="BH18" s="60" t="s">
        <v>717</v>
      </c>
      <c r="BI18" s="60" t="s">
        <v>717</v>
      </c>
      <c r="BJ18" s="60" t="s">
        <v>717</v>
      </c>
      <c r="BK18" s="60" t="s">
        <v>717</v>
      </c>
      <c r="BL18" s="60" t="s">
        <v>716</v>
      </c>
      <c r="BM18" s="60" t="s">
        <v>717</v>
      </c>
      <c r="BN18" s="60" t="s">
        <v>717</v>
      </c>
    </row>
    <row r="19" spans="1:66" s="215" customFormat="1" ht="25.5" customHeight="1">
      <c r="A19" s="149">
        <f t="shared" si="5"/>
        <v>17</v>
      </c>
      <c r="B19" s="150" t="s">
        <v>153</v>
      </c>
      <c r="C19" s="214" t="s">
        <v>4</v>
      </c>
      <c r="D19" s="118" t="s">
        <v>64</v>
      </c>
      <c r="E19" s="149" t="s">
        <v>519</v>
      </c>
      <c r="F19" s="149" t="s">
        <v>50</v>
      </c>
      <c r="G19" s="149" t="s">
        <v>523</v>
      </c>
      <c r="H19" s="151">
        <v>42964</v>
      </c>
      <c r="I19" s="151">
        <v>31566</v>
      </c>
      <c r="J19" s="150">
        <v>51734</v>
      </c>
      <c r="K19" s="152">
        <v>435558398501</v>
      </c>
      <c r="L19" s="153" t="s">
        <v>51</v>
      </c>
      <c r="M19" s="149" t="s">
        <v>54</v>
      </c>
      <c r="N19" s="154">
        <v>101173778754</v>
      </c>
      <c r="O19" s="149"/>
      <c r="P19" s="150">
        <v>100057981867</v>
      </c>
      <c r="Q19" s="149"/>
      <c r="R19" s="149" t="s">
        <v>53</v>
      </c>
      <c r="S19" s="149"/>
      <c r="T19" s="118" t="s">
        <v>338</v>
      </c>
      <c r="U19" s="149" t="s">
        <v>339</v>
      </c>
      <c r="V19" s="149" t="s">
        <v>205</v>
      </c>
      <c r="W19" s="118" t="s">
        <v>198</v>
      </c>
      <c r="X19" s="118" t="s">
        <v>262</v>
      </c>
      <c r="Y19" s="118" t="s">
        <v>207</v>
      </c>
      <c r="Z19" s="149">
        <v>0</v>
      </c>
      <c r="AA19" s="149">
        <v>0</v>
      </c>
      <c r="AB19" s="149">
        <f t="shared" si="0"/>
        <v>24</v>
      </c>
      <c r="AC19" s="149">
        <f t="shared" si="1"/>
        <v>4</v>
      </c>
      <c r="AD19" s="149">
        <f t="shared" si="2"/>
        <v>0</v>
      </c>
      <c r="AE19" s="149">
        <f t="shared" si="3"/>
        <v>0</v>
      </c>
      <c r="AF19" s="149">
        <f t="shared" si="4"/>
        <v>28</v>
      </c>
      <c r="AG19" s="149"/>
      <c r="AH19" s="149"/>
      <c r="AI19" s="149"/>
      <c r="AJ19" s="149"/>
      <c r="AK19" s="149">
        <v>30</v>
      </c>
      <c r="AL19" s="149"/>
      <c r="AM19" s="60" t="s">
        <v>717</v>
      </c>
      <c r="AN19" s="60" t="s">
        <v>717</v>
      </c>
      <c r="AO19" s="60" t="s">
        <v>717</v>
      </c>
      <c r="AP19" s="60" t="s">
        <v>717</v>
      </c>
      <c r="AQ19" s="60" t="s">
        <v>717</v>
      </c>
      <c r="AR19" s="60" t="s">
        <v>716</v>
      </c>
      <c r="AS19" s="60" t="s">
        <v>717</v>
      </c>
      <c r="AT19" s="60" t="s">
        <v>717</v>
      </c>
      <c r="AU19" s="60" t="s">
        <v>717</v>
      </c>
      <c r="AV19" s="60" t="s">
        <v>717</v>
      </c>
      <c r="AW19" s="60" t="s">
        <v>717</v>
      </c>
      <c r="AX19" s="60" t="s">
        <v>717</v>
      </c>
      <c r="AY19" s="60" t="s">
        <v>716</v>
      </c>
      <c r="AZ19" s="60" t="s">
        <v>717</v>
      </c>
      <c r="BA19" s="60" t="s">
        <v>717</v>
      </c>
      <c r="BB19" s="60" t="s">
        <v>717</v>
      </c>
      <c r="BC19" s="60" t="s">
        <v>717</v>
      </c>
      <c r="BD19" s="60" t="s">
        <v>717</v>
      </c>
      <c r="BE19" s="60" t="s">
        <v>717</v>
      </c>
      <c r="BF19" s="60" t="s">
        <v>716</v>
      </c>
      <c r="BG19" s="60" t="s">
        <v>717</v>
      </c>
      <c r="BH19" s="60" t="s">
        <v>717</v>
      </c>
      <c r="BI19" s="60" t="s">
        <v>717</v>
      </c>
      <c r="BJ19" s="60" t="s">
        <v>717</v>
      </c>
      <c r="BK19" s="60" t="s">
        <v>717</v>
      </c>
      <c r="BL19" s="60" t="s">
        <v>717</v>
      </c>
      <c r="BM19" s="60" t="s">
        <v>716</v>
      </c>
      <c r="BN19" s="60" t="s">
        <v>717</v>
      </c>
    </row>
    <row r="20" spans="1:66" s="215" customFormat="1" ht="25.5" customHeight="1">
      <c r="A20" s="149">
        <f t="shared" si="5"/>
        <v>18</v>
      </c>
      <c r="B20" s="150" t="s">
        <v>154</v>
      </c>
      <c r="C20" s="214" t="s">
        <v>24</v>
      </c>
      <c r="D20" s="118" t="s">
        <v>72</v>
      </c>
      <c r="E20" s="149" t="s">
        <v>519</v>
      </c>
      <c r="F20" s="149" t="s">
        <v>50</v>
      </c>
      <c r="G20" s="149" t="s">
        <v>523</v>
      </c>
      <c r="H20" s="151">
        <v>43617</v>
      </c>
      <c r="I20" s="151">
        <v>32464</v>
      </c>
      <c r="J20" s="150">
        <v>57449</v>
      </c>
      <c r="K20" s="152">
        <v>713343896450</v>
      </c>
      <c r="L20" s="153" t="s">
        <v>51</v>
      </c>
      <c r="M20" s="149" t="s">
        <v>54</v>
      </c>
      <c r="N20" s="154">
        <v>101282321068</v>
      </c>
      <c r="O20" s="149"/>
      <c r="P20" s="150">
        <v>100075621190</v>
      </c>
      <c r="Q20" s="149"/>
      <c r="R20" s="149" t="s">
        <v>53</v>
      </c>
      <c r="S20" s="149" t="s">
        <v>340</v>
      </c>
      <c r="T20" s="118" t="s">
        <v>341</v>
      </c>
      <c r="U20" s="149" t="s">
        <v>342</v>
      </c>
      <c r="V20" s="149" t="s">
        <v>204</v>
      </c>
      <c r="W20" s="118" t="s">
        <v>198</v>
      </c>
      <c r="X20" s="118" t="s">
        <v>275</v>
      </c>
      <c r="Y20" s="118" t="s">
        <v>276</v>
      </c>
      <c r="Z20" s="149">
        <v>0</v>
      </c>
      <c r="AA20" s="149">
        <v>0</v>
      </c>
      <c r="AB20" s="149">
        <f t="shared" si="0"/>
        <v>23</v>
      </c>
      <c r="AC20" s="149">
        <f t="shared" si="1"/>
        <v>4</v>
      </c>
      <c r="AD20" s="149">
        <f t="shared" si="2"/>
        <v>0</v>
      </c>
      <c r="AE20" s="149">
        <f t="shared" si="3"/>
        <v>1</v>
      </c>
      <c r="AF20" s="149">
        <f t="shared" si="4"/>
        <v>27</v>
      </c>
      <c r="AG20" s="149"/>
      <c r="AH20" s="149"/>
      <c r="AI20" s="149"/>
      <c r="AJ20" s="149"/>
      <c r="AK20" s="149">
        <v>30</v>
      </c>
      <c r="AL20" s="149"/>
      <c r="AM20" s="60" t="s">
        <v>717</v>
      </c>
      <c r="AN20" s="60" t="s">
        <v>717</v>
      </c>
      <c r="AO20" s="60" t="s">
        <v>717</v>
      </c>
      <c r="AP20" s="60" t="s">
        <v>717</v>
      </c>
      <c r="AQ20" s="60" t="s">
        <v>717</v>
      </c>
      <c r="AR20" s="60" t="s">
        <v>717</v>
      </c>
      <c r="AS20" s="60" t="s">
        <v>716</v>
      </c>
      <c r="AT20" s="60" t="s">
        <v>717</v>
      </c>
      <c r="AU20" s="60" t="s">
        <v>717</v>
      </c>
      <c r="AV20" s="60" t="s">
        <v>717</v>
      </c>
      <c r="AW20" s="60" t="s">
        <v>720</v>
      </c>
      <c r="AX20" s="60" t="s">
        <v>717</v>
      </c>
      <c r="AY20" s="60" t="s">
        <v>717</v>
      </c>
      <c r="AZ20" s="60" t="s">
        <v>716</v>
      </c>
      <c r="BA20" s="60" t="s">
        <v>717</v>
      </c>
      <c r="BB20" s="60" t="s">
        <v>717</v>
      </c>
      <c r="BC20" s="60" t="s">
        <v>717</v>
      </c>
      <c r="BD20" s="60" t="s">
        <v>717</v>
      </c>
      <c r="BE20" s="60" t="s">
        <v>717</v>
      </c>
      <c r="BF20" s="60" t="s">
        <v>717</v>
      </c>
      <c r="BG20" s="60" t="s">
        <v>716</v>
      </c>
      <c r="BH20" s="60" t="s">
        <v>717</v>
      </c>
      <c r="BI20" s="60" t="s">
        <v>717</v>
      </c>
      <c r="BJ20" s="60" t="s">
        <v>717</v>
      </c>
      <c r="BK20" s="60" t="s">
        <v>717</v>
      </c>
      <c r="BL20" s="60" t="s">
        <v>717</v>
      </c>
      <c r="BM20" s="60" t="s">
        <v>717</v>
      </c>
      <c r="BN20" s="60" t="s">
        <v>716</v>
      </c>
    </row>
    <row r="21" spans="1:66" s="215" customFormat="1" ht="25.5" customHeight="1">
      <c r="A21" s="149">
        <f t="shared" si="5"/>
        <v>19</v>
      </c>
      <c r="B21" s="150" t="s">
        <v>155</v>
      </c>
      <c r="C21" s="214" t="s">
        <v>77</v>
      </c>
      <c r="D21" s="118" t="s">
        <v>78</v>
      </c>
      <c r="E21" s="149" t="s">
        <v>519</v>
      </c>
      <c r="F21" s="149" t="s">
        <v>50</v>
      </c>
      <c r="G21" s="149" t="s">
        <v>523</v>
      </c>
      <c r="H21" s="151">
        <v>43197</v>
      </c>
      <c r="I21" s="151">
        <v>33826</v>
      </c>
      <c r="J21" s="150">
        <v>53496</v>
      </c>
      <c r="K21" s="152">
        <v>246999118204</v>
      </c>
      <c r="L21" s="153" t="s">
        <v>51</v>
      </c>
      <c r="M21" s="149" t="s">
        <v>54</v>
      </c>
      <c r="N21" s="154">
        <v>101288768758</v>
      </c>
      <c r="O21" s="149"/>
      <c r="P21" s="150">
        <v>100053966657</v>
      </c>
      <c r="Q21" s="149"/>
      <c r="R21" s="149" t="s">
        <v>53</v>
      </c>
      <c r="S21" s="149" t="s">
        <v>343</v>
      </c>
      <c r="T21" s="118" t="s">
        <v>344</v>
      </c>
      <c r="U21" s="149" t="s">
        <v>345</v>
      </c>
      <c r="V21" s="149" t="s">
        <v>200</v>
      </c>
      <c r="W21" s="118" t="s">
        <v>198</v>
      </c>
      <c r="X21" s="118" t="s">
        <v>261</v>
      </c>
      <c r="Y21" s="118" t="s">
        <v>260</v>
      </c>
      <c r="Z21" s="149">
        <v>0</v>
      </c>
      <c r="AA21" s="149">
        <v>0</v>
      </c>
      <c r="AB21" s="149">
        <f t="shared" si="0"/>
        <v>24</v>
      </c>
      <c r="AC21" s="149">
        <f t="shared" si="1"/>
        <v>4</v>
      </c>
      <c r="AD21" s="149">
        <f t="shared" si="2"/>
        <v>0</v>
      </c>
      <c r="AE21" s="149">
        <f t="shared" si="3"/>
        <v>0</v>
      </c>
      <c r="AF21" s="149">
        <f t="shared" si="4"/>
        <v>28</v>
      </c>
      <c r="AG21" s="149"/>
      <c r="AH21" s="149"/>
      <c r="AI21" s="149"/>
      <c r="AJ21" s="149"/>
      <c r="AK21" s="149">
        <v>30</v>
      </c>
      <c r="AL21" s="149"/>
      <c r="AM21" s="60" t="s">
        <v>717</v>
      </c>
      <c r="AN21" s="60" t="s">
        <v>716</v>
      </c>
      <c r="AO21" s="60" t="s">
        <v>717</v>
      </c>
      <c r="AP21" s="60" t="s">
        <v>717</v>
      </c>
      <c r="AQ21" s="60" t="s">
        <v>717</v>
      </c>
      <c r="AR21" s="60" t="s">
        <v>717</v>
      </c>
      <c r="AS21" s="60" t="s">
        <v>717</v>
      </c>
      <c r="AT21" s="60" t="s">
        <v>717</v>
      </c>
      <c r="AU21" s="60" t="s">
        <v>716</v>
      </c>
      <c r="AV21" s="60" t="s">
        <v>717</v>
      </c>
      <c r="AW21" s="60" t="s">
        <v>717</v>
      </c>
      <c r="AX21" s="60" t="s">
        <v>717</v>
      </c>
      <c r="AY21" s="60" t="s">
        <v>717</v>
      </c>
      <c r="AZ21" s="60" t="s">
        <v>717</v>
      </c>
      <c r="BA21" s="60" t="s">
        <v>717</v>
      </c>
      <c r="BB21" s="60" t="s">
        <v>716</v>
      </c>
      <c r="BC21" s="60" t="s">
        <v>717</v>
      </c>
      <c r="BD21" s="60" t="s">
        <v>717</v>
      </c>
      <c r="BE21" s="60" t="s">
        <v>717</v>
      </c>
      <c r="BF21" s="60" t="s">
        <v>717</v>
      </c>
      <c r="BG21" s="60" t="s">
        <v>717</v>
      </c>
      <c r="BH21" s="60" t="s">
        <v>717</v>
      </c>
      <c r="BI21" s="60" t="s">
        <v>716</v>
      </c>
      <c r="BJ21" s="60" t="s">
        <v>717</v>
      </c>
      <c r="BK21" s="60" t="s">
        <v>717</v>
      </c>
      <c r="BL21" s="60" t="s">
        <v>717</v>
      </c>
      <c r="BM21" s="60" t="s">
        <v>717</v>
      </c>
      <c r="BN21" s="60" t="s">
        <v>717</v>
      </c>
    </row>
    <row r="22" spans="1:66" s="215" customFormat="1" ht="25.5" customHeight="1">
      <c r="A22" s="149">
        <f t="shared" si="5"/>
        <v>20</v>
      </c>
      <c r="B22" s="150" t="s">
        <v>484</v>
      </c>
      <c r="C22" s="216" t="s">
        <v>483</v>
      </c>
      <c r="D22" s="159" t="s">
        <v>485</v>
      </c>
      <c r="E22" s="149" t="s">
        <v>519</v>
      </c>
      <c r="F22" s="149" t="s">
        <v>50</v>
      </c>
      <c r="G22" s="149" t="s">
        <v>523</v>
      </c>
      <c r="H22" s="160">
        <v>43800</v>
      </c>
      <c r="I22" s="160">
        <v>31588</v>
      </c>
      <c r="J22" s="159"/>
      <c r="K22" s="161">
        <v>568686683399</v>
      </c>
      <c r="L22" s="159"/>
      <c r="M22" s="159" t="s">
        <v>52</v>
      </c>
      <c r="N22" s="162"/>
      <c r="O22" s="116" t="s">
        <v>138</v>
      </c>
      <c r="P22" s="163" t="s">
        <v>513</v>
      </c>
      <c r="Q22" s="116" t="s">
        <v>514</v>
      </c>
      <c r="R22" s="118" t="s">
        <v>53</v>
      </c>
      <c r="S22" s="118" t="s">
        <v>515</v>
      </c>
      <c r="T22" s="118" t="s">
        <v>516</v>
      </c>
      <c r="U22" s="118" t="s">
        <v>517</v>
      </c>
      <c r="V22" s="118" t="s">
        <v>200</v>
      </c>
      <c r="W22" s="118" t="s">
        <v>198</v>
      </c>
      <c r="X22" s="118" t="s">
        <v>518</v>
      </c>
      <c r="Y22" s="118" t="s">
        <v>221</v>
      </c>
      <c r="Z22" s="149"/>
      <c r="AA22" s="149"/>
      <c r="AB22" s="149">
        <f t="shared" si="0"/>
        <v>23</v>
      </c>
      <c r="AC22" s="149">
        <f t="shared" si="1"/>
        <v>4</v>
      </c>
      <c r="AD22" s="149">
        <f t="shared" si="2"/>
        <v>0</v>
      </c>
      <c r="AE22" s="149">
        <f t="shared" si="3"/>
        <v>1</v>
      </c>
      <c r="AF22" s="149">
        <f t="shared" si="4"/>
        <v>27</v>
      </c>
      <c r="AG22" s="149"/>
      <c r="AH22" s="149"/>
      <c r="AI22" s="149"/>
      <c r="AJ22" s="149"/>
      <c r="AK22" s="149">
        <v>30</v>
      </c>
      <c r="AL22" s="149"/>
      <c r="AM22" s="60" t="s">
        <v>716</v>
      </c>
      <c r="AN22" s="60" t="s">
        <v>717</v>
      </c>
      <c r="AO22" s="60" t="s">
        <v>717</v>
      </c>
      <c r="AP22" s="60" t="s">
        <v>717</v>
      </c>
      <c r="AQ22" s="60" t="s">
        <v>717</v>
      </c>
      <c r="AR22" s="60" t="s">
        <v>717</v>
      </c>
      <c r="AS22" s="60" t="s">
        <v>717</v>
      </c>
      <c r="AT22" s="60" t="s">
        <v>716</v>
      </c>
      <c r="AU22" s="60" t="s">
        <v>717</v>
      </c>
      <c r="AV22" s="60" t="s">
        <v>717</v>
      </c>
      <c r="AW22" s="60" t="s">
        <v>717</v>
      </c>
      <c r="AX22" s="60" t="s">
        <v>717</v>
      </c>
      <c r="AY22" s="60" t="s">
        <v>717</v>
      </c>
      <c r="AZ22" s="60" t="s">
        <v>717</v>
      </c>
      <c r="BA22" s="60" t="s">
        <v>716</v>
      </c>
      <c r="BB22" s="60" t="s">
        <v>717</v>
      </c>
      <c r="BC22" s="60" t="s">
        <v>717</v>
      </c>
      <c r="BD22" s="60" t="s">
        <v>717</v>
      </c>
      <c r="BE22" s="60" t="s">
        <v>717</v>
      </c>
      <c r="BF22" s="60" t="s">
        <v>717</v>
      </c>
      <c r="BG22" s="60" t="s">
        <v>717</v>
      </c>
      <c r="BH22" s="60" t="s">
        <v>716</v>
      </c>
      <c r="BI22" s="60" t="s">
        <v>717</v>
      </c>
      <c r="BJ22" s="60" t="s">
        <v>717</v>
      </c>
      <c r="BK22" s="60" t="s">
        <v>717</v>
      </c>
      <c r="BL22" s="60" t="s">
        <v>720</v>
      </c>
      <c r="BM22" s="60" t="s">
        <v>717</v>
      </c>
      <c r="BN22" s="60" t="s">
        <v>717</v>
      </c>
    </row>
    <row r="23" spans="1:66" s="190" customFormat="1" ht="25.5" customHeight="1">
      <c r="A23" s="149">
        <f t="shared" si="5"/>
        <v>21</v>
      </c>
      <c r="B23" s="164" t="s">
        <v>156</v>
      </c>
      <c r="C23" s="214" t="s">
        <v>79</v>
      </c>
      <c r="D23" s="165" t="s">
        <v>81</v>
      </c>
      <c r="E23" s="149" t="s">
        <v>519</v>
      </c>
      <c r="F23" s="149" t="s">
        <v>50</v>
      </c>
      <c r="G23" s="149" t="s">
        <v>523</v>
      </c>
      <c r="H23" s="160">
        <v>43874</v>
      </c>
      <c r="I23" s="160">
        <v>28497</v>
      </c>
      <c r="J23" s="157"/>
      <c r="K23" s="166" t="s">
        <v>80</v>
      </c>
      <c r="L23" s="157"/>
      <c r="M23" s="157" t="s">
        <v>54</v>
      </c>
      <c r="N23" s="158"/>
      <c r="O23" s="157"/>
      <c r="P23" s="157"/>
      <c r="Q23" s="157"/>
      <c r="R23" s="149" t="s">
        <v>53</v>
      </c>
      <c r="S23" s="149" t="s">
        <v>346</v>
      </c>
      <c r="T23" s="118" t="s">
        <v>347</v>
      </c>
      <c r="U23" s="149" t="s">
        <v>348</v>
      </c>
      <c r="V23" s="149" t="s">
        <v>205</v>
      </c>
      <c r="W23" s="118" t="s">
        <v>201</v>
      </c>
      <c r="X23" s="118" t="s">
        <v>202</v>
      </c>
      <c r="Y23" s="118" t="s">
        <v>253</v>
      </c>
      <c r="Z23" s="149">
        <v>0</v>
      </c>
      <c r="AA23" s="149">
        <v>0</v>
      </c>
      <c r="AB23" s="149">
        <f t="shared" si="0"/>
        <v>24</v>
      </c>
      <c r="AC23" s="149">
        <f t="shared" si="1"/>
        <v>4</v>
      </c>
      <c r="AD23" s="149">
        <f t="shared" si="2"/>
        <v>0</v>
      </c>
      <c r="AE23" s="149">
        <f t="shared" si="3"/>
        <v>0</v>
      </c>
      <c r="AF23" s="149">
        <f t="shared" si="4"/>
        <v>28</v>
      </c>
      <c r="AG23" s="149"/>
      <c r="AH23" s="149"/>
      <c r="AI23" s="149"/>
      <c r="AJ23" s="149"/>
      <c r="AK23" s="149">
        <v>30</v>
      </c>
      <c r="AL23" s="149"/>
      <c r="AM23" s="60" t="s">
        <v>717</v>
      </c>
      <c r="AN23" s="60" t="s">
        <v>717</v>
      </c>
      <c r="AO23" s="60" t="s">
        <v>716</v>
      </c>
      <c r="AP23" s="60" t="s">
        <v>717</v>
      </c>
      <c r="AQ23" s="60" t="s">
        <v>717</v>
      </c>
      <c r="AR23" s="60" t="s">
        <v>717</v>
      </c>
      <c r="AS23" s="60" t="s">
        <v>717</v>
      </c>
      <c r="AT23" s="60" t="s">
        <v>717</v>
      </c>
      <c r="AU23" s="60" t="s">
        <v>717</v>
      </c>
      <c r="AV23" s="60" t="s">
        <v>716</v>
      </c>
      <c r="AW23" s="60" t="s">
        <v>717</v>
      </c>
      <c r="AX23" s="60" t="s">
        <v>717</v>
      </c>
      <c r="AY23" s="60" t="s">
        <v>717</v>
      </c>
      <c r="AZ23" s="60" t="s">
        <v>717</v>
      </c>
      <c r="BA23" s="60" t="s">
        <v>717</v>
      </c>
      <c r="BB23" s="60" t="s">
        <v>717</v>
      </c>
      <c r="BC23" s="60" t="s">
        <v>716</v>
      </c>
      <c r="BD23" s="60" t="s">
        <v>717</v>
      </c>
      <c r="BE23" s="60" t="s">
        <v>717</v>
      </c>
      <c r="BF23" s="60" t="s">
        <v>717</v>
      </c>
      <c r="BG23" s="60" t="s">
        <v>717</v>
      </c>
      <c r="BH23" s="60" t="s">
        <v>717</v>
      </c>
      <c r="BI23" s="60" t="s">
        <v>717</v>
      </c>
      <c r="BJ23" s="60" t="s">
        <v>716</v>
      </c>
      <c r="BK23" s="60" t="s">
        <v>717</v>
      </c>
      <c r="BL23" s="60" t="s">
        <v>717</v>
      </c>
      <c r="BM23" s="60" t="s">
        <v>717</v>
      </c>
      <c r="BN23" s="60" t="s">
        <v>717</v>
      </c>
    </row>
    <row r="24" spans="1:66" s="190" customFormat="1" ht="25.5" customHeight="1">
      <c r="A24" s="149">
        <f t="shared" si="5"/>
        <v>22</v>
      </c>
      <c r="B24" s="150" t="s">
        <v>157</v>
      </c>
      <c r="C24" s="214" t="s">
        <v>82</v>
      </c>
      <c r="D24" s="165" t="s">
        <v>86</v>
      </c>
      <c r="E24" s="149" t="s">
        <v>519</v>
      </c>
      <c r="F24" s="149" t="s">
        <v>50</v>
      </c>
      <c r="G24" s="149" t="s">
        <v>523</v>
      </c>
      <c r="H24" s="160">
        <v>43894</v>
      </c>
      <c r="I24" s="160">
        <v>33509</v>
      </c>
      <c r="J24" s="157"/>
      <c r="K24" s="166" t="s">
        <v>87</v>
      </c>
      <c r="L24" s="157"/>
      <c r="M24" s="157" t="s">
        <v>54</v>
      </c>
      <c r="N24" s="158"/>
      <c r="O24" s="157"/>
      <c r="P24" s="157"/>
      <c r="Q24" s="157"/>
      <c r="R24" s="149" t="s">
        <v>53</v>
      </c>
      <c r="S24" s="149" t="s">
        <v>349</v>
      </c>
      <c r="T24" s="118" t="s">
        <v>350</v>
      </c>
      <c r="U24" s="149" t="s">
        <v>351</v>
      </c>
      <c r="V24" s="149" t="s">
        <v>200</v>
      </c>
      <c r="W24" s="118" t="s">
        <v>201</v>
      </c>
      <c r="X24" s="118" t="s">
        <v>202</v>
      </c>
      <c r="Y24" s="118" t="s">
        <v>277</v>
      </c>
      <c r="Z24" s="149">
        <v>0</v>
      </c>
      <c r="AA24" s="149">
        <v>0</v>
      </c>
      <c r="AB24" s="149">
        <f t="shared" si="0"/>
        <v>22</v>
      </c>
      <c r="AC24" s="149">
        <f t="shared" si="1"/>
        <v>4</v>
      </c>
      <c r="AD24" s="149">
        <f t="shared" si="2"/>
        <v>0</v>
      </c>
      <c r="AE24" s="149">
        <f t="shared" si="3"/>
        <v>2</v>
      </c>
      <c r="AF24" s="149">
        <f t="shared" si="4"/>
        <v>26</v>
      </c>
      <c r="AG24" s="149"/>
      <c r="AH24" s="149"/>
      <c r="AI24" s="149"/>
      <c r="AJ24" s="149"/>
      <c r="AK24" s="149">
        <v>30</v>
      </c>
      <c r="AL24" s="149"/>
      <c r="AM24" s="60" t="s">
        <v>716</v>
      </c>
      <c r="AN24" s="60" t="s">
        <v>717</v>
      </c>
      <c r="AO24" s="60" t="s">
        <v>717</v>
      </c>
      <c r="AP24" s="60" t="s">
        <v>717</v>
      </c>
      <c r="AQ24" s="60" t="s">
        <v>717</v>
      </c>
      <c r="AR24" s="60" t="s">
        <v>717</v>
      </c>
      <c r="AS24" s="60" t="s">
        <v>717</v>
      </c>
      <c r="AT24" s="60" t="s">
        <v>716</v>
      </c>
      <c r="AU24" s="60" t="s">
        <v>717</v>
      </c>
      <c r="AV24" s="60" t="s">
        <v>717</v>
      </c>
      <c r="AW24" s="60" t="s">
        <v>717</v>
      </c>
      <c r="AX24" s="60" t="s">
        <v>717</v>
      </c>
      <c r="AY24" s="60" t="s">
        <v>717</v>
      </c>
      <c r="AZ24" s="60" t="s">
        <v>717</v>
      </c>
      <c r="BA24" s="60" t="s">
        <v>716</v>
      </c>
      <c r="BB24" s="60" t="s">
        <v>717</v>
      </c>
      <c r="BC24" s="60" t="s">
        <v>717</v>
      </c>
      <c r="BD24" s="60" t="s">
        <v>717</v>
      </c>
      <c r="BE24" s="60" t="s">
        <v>720</v>
      </c>
      <c r="BF24" s="60" t="s">
        <v>717</v>
      </c>
      <c r="BG24" s="60" t="s">
        <v>717</v>
      </c>
      <c r="BH24" s="60" t="s">
        <v>716</v>
      </c>
      <c r="BI24" s="60" t="s">
        <v>717</v>
      </c>
      <c r="BJ24" s="60" t="s">
        <v>717</v>
      </c>
      <c r="BK24" s="60" t="s">
        <v>720</v>
      </c>
      <c r="BL24" s="60" t="s">
        <v>717</v>
      </c>
      <c r="BM24" s="60" t="s">
        <v>717</v>
      </c>
      <c r="BN24" s="60" t="s">
        <v>717</v>
      </c>
    </row>
    <row r="25" spans="1:66" s="190" customFormat="1" ht="25.5" customHeight="1">
      <c r="A25" s="149">
        <f t="shared" si="5"/>
        <v>23</v>
      </c>
      <c r="B25" s="164" t="s">
        <v>158</v>
      </c>
      <c r="C25" s="214" t="s">
        <v>88</v>
      </c>
      <c r="D25" s="165" t="s">
        <v>90</v>
      </c>
      <c r="E25" s="149" t="s">
        <v>519</v>
      </c>
      <c r="F25" s="149" t="s">
        <v>50</v>
      </c>
      <c r="G25" s="149" t="s">
        <v>523</v>
      </c>
      <c r="H25" s="160">
        <v>43983</v>
      </c>
      <c r="I25" s="160">
        <v>36402</v>
      </c>
      <c r="J25" s="149"/>
      <c r="K25" s="152" t="s">
        <v>89</v>
      </c>
      <c r="L25" s="157"/>
      <c r="M25" s="157" t="s">
        <v>54</v>
      </c>
      <c r="N25" s="158"/>
      <c r="O25" s="157"/>
      <c r="P25" s="157"/>
      <c r="Q25" s="157"/>
      <c r="R25" s="149" t="s">
        <v>53</v>
      </c>
      <c r="S25" s="149"/>
      <c r="T25" s="118" t="s">
        <v>352</v>
      </c>
      <c r="U25" s="149" t="s">
        <v>353</v>
      </c>
      <c r="V25" s="149" t="s">
        <v>200</v>
      </c>
      <c r="W25" s="118" t="s">
        <v>201</v>
      </c>
      <c r="X25" s="118" t="s">
        <v>202</v>
      </c>
      <c r="Y25" s="118" t="s">
        <v>211</v>
      </c>
      <c r="Z25" s="149">
        <v>0</v>
      </c>
      <c r="AA25" s="149">
        <v>0</v>
      </c>
      <c r="AB25" s="149">
        <f t="shared" si="0"/>
        <v>23</v>
      </c>
      <c r="AC25" s="149">
        <f t="shared" si="1"/>
        <v>4</v>
      </c>
      <c r="AD25" s="149">
        <f t="shared" si="2"/>
        <v>0</v>
      </c>
      <c r="AE25" s="149">
        <f t="shared" si="3"/>
        <v>1</v>
      </c>
      <c r="AF25" s="149">
        <f t="shared" si="4"/>
        <v>27</v>
      </c>
      <c r="AG25" s="149"/>
      <c r="AH25" s="149"/>
      <c r="AI25" s="149"/>
      <c r="AJ25" s="149"/>
      <c r="AK25" s="149">
        <v>30</v>
      </c>
      <c r="AL25" s="149"/>
      <c r="AM25" s="60" t="s">
        <v>720</v>
      </c>
      <c r="AN25" s="60" t="s">
        <v>717</v>
      </c>
      <c r="AO25" s="60" t="s">
        <v>716</v>
      </c>
      <c r="AP25" s="60" t="s">
        <v>717</v>
      </c>
      <c r="AQ25" s="60" t="s">
        <v>717</v>
      </c>
      <c r="AR25" s="60" t="s">
        <v>717</v>
      </c>
      <c r="AS25" s="60" t="s">
        <v>717</v>
      </c>
      <c r="AT25" s="60" t="s">
        <v>717</v>
      </c>
      <c r="AU25" s="60" t="s">
        <v>717</v>
      </c>
      <c r="AV25" s="60" t="s">
        <v>716</v>
      </c>
      <c r="AW25" s="60" t="s">
        <v>717</v>
      </c>
      <c r="AX25" s="60" t="s">
        <v>717</v>
      </c>
      <c r="AY25" s="60" t="s">
        <v>717</v>
      </c>
      <c r="AZ25" s="60" t="s">
        <v>717</v>
      </c>
      <c r="BA25" s="60" t="s">
        <v>717</v>
      </c>
      <c r="BB25" s="60" t="s">
        <v>717</v>
      </c>
      <c r="BC25" s="60" t="s">
        <v>716</v>
      </c>
      <c r="BD25" s="60" t="s">
        <v>717</v>
      </c>
      <c r="BE25" s="60" t="s">
        <v>717</v>
      </c>
      <c r="BF25" s="60" t="s">
        <v>717</v>
      </c>
      <c r="BG25" s="60" t="s">
        <v>717</v>
      </c>
      <c r="BH25" s="60" t="s">
        <v>717</v>
      </c>
      <c r="BI25" s="60" t="s">
        <v>717</v>
      </c>
      <c r="BJ25" s="60" t="s">
        <v>716</v>
      </c>
      <c r="BK25" s="60" t="s">
        <v>717</v>
      </c>
      <c r="BL25" s="60" t="s">
        <v>717</v>
      </c>
      <c r="BM25" s="60" t="s">
        <v>717</v>
      </c>
      <c r="BN25" s="60" t="s">
        <v>717</v>
      </c>
    </row>
    <row r="26" spans="1:66" s="190" customFormat="1" ht="25.5" customHeight="1">
      <c r="A26" s="149">
        <f t="shared" si="5"/>
        <v>24</v>
      </c>
      <c r="B26" s="217" t="s">
        <v>159</v>
      </c>
      <c r="C26" s="218" t="s">
        <v>91</v>
      </c>
      <c r="D26" s="118" t="s">
        <v>106</v>
      </c>
      <c r="E26" s="149" t="s">
        <v>519</v>
      </c>
      <c r="F26" s="149" t="s">
        <v>50</v>
      </c>
      <c r="G26" s="149" t="s">
        <v>523</v>
      </c>
      <c r="H26" s="160">
        <v>44003</v>
      </c>
      <c r="I26" s="160">
        <v>36388</v>
      </c>
      <c r="J26" s="149"/>
      <c r="K26" s="152">
        <v>643298910524</v>
      </c>
      <c r="L26" s="157"/>
      <c r="M26" s="157" t="s">
        <v>54</v>
      </c>
      <c r="N26" s="158"/>
      <c r="O26" s="157"/>
      <c r="P26" s="157"/>
      <c r="Q26" s="157"/>
      <c r="R26" s="149" t="s">
        <v>53</v>
      </c>
      <c r="S26" s="149" t="s">
        <v>354</v>
      </c>
      <c r="T26" s="118" t="s">
        <v>355</v>
      </c>
      <c r="U26" s="149" t="s">
        <v>356</v>
      </c>
      <c r="V26" s="149" t="s">
        <v>204</v>
      </c>
      <c r="W26" s="118" t="s">
        <v>201</v>
      </c>
      <c r="X26" s="118" t="s">
        <v>202</v>
      </c>
      <c r="Y26" s="118" t="s">
        <v>274</v>
      </c>
      <c r="Z26" s="149">
        <v>0</v>
      </c>
      <c r="AA26" s="149">
        <v>0</v>
      </c>
      <c r="AB26" s="149">
        <f t="shared" si="0"/>
        <v>20</v>
      </c>
      <c r="AC26" s="149">
        <f t="shared" si="1"/>
        <v>3</v>
      </c>
      <c r="AD26" s="149">
        <f t="shared" si="2"/>
        <v>0</v>
      </c>
      <c r="AE26" s="149">
        <f t="shared" si="3"/>
        <v>5</v>
      </c>
      <c r="AF26" s="149">
        <f t="shared" si="4"/>
        <v>23</v>
      </c>
      <c r="AG26" s="149"/>
      <c r="AH26" s="149"/>
      <c r="AI26" s="149"/>
      <c r="AJ26" s="149"/>
      <c r="AK26" s="149">
        <v>30</v>
      </c>
      <c r="AL26" s="149"/>
      <c r="AM26" s="60" t="s">
        <v>717</v>
      </c>
      <c r="AN26" s="60" t="s">
        <v>717</v>
      </c>
      <c r="AO26" s="60" t="s">
        <v>716</v>
      </c>
      <c r="AP26" s="60" t="s">
        <v>717</v>
      </c>
      <c r="AQ26" s="60" t="s">
        <v>717</v>
      </c>
      <c r="AR26" s="60" t="s">
        <v>720</v>
      </c>
      <c r="AS26" s="60" t="s">
        <v>720</v>
      </c>
      <c r="AT26" s="60" t="s">
        <v>720</v>
      </c>
      <c r="AU26" s="60" t="s">
        <v>720</v>
      </c>
      <c r="AV26" s="60" t="s">
        <v>720</v>
      </c>
      <c r="AW26" s="60" t="s">
        <v>717</v>
      </c>
      <c r="AX26" s="60" t="s">
        <v>717</v>
      </c>
      <c r="AY26" s="60" t="s">
        <v>717</v>
      </c>
      <c r="AZ26" s="60" t="s">
        <v>717</v>
      </c>
      <c r="BA26" s="60" t="s">
        <v>717</v>
      </c>
      <c r="BB26" s="60" t="s">
        <v>717</v>
      </c>
      <c r="BC26" s="60" t="s">
        <v>716</v>
      </c>
      <c r="BD26" s="60" t="s">
        <v>717</v>
      </c>
      <c r="BE26" s="60" t="s">
        <v>717</v>
      </c>
      <c r="BF26" s="60" t="s">
        <v>717</v>
      </c>
      <c r="BG26" s="60" t="s">
        <v>717</v>
      </c>
      <c r="BH26" s="60" t="s">
        <v>717</v>
      </c>
      <c r="BI26" s="60" t="s">
        <v>717</v>
      </c>
      <c r="BJ26" s="60" t="s">
        <v>716</v>
      </c>
      <c r="BK26" s="60" t="s">
        <v>717</v>
      </c>
      <c r="BL26" s="60" t="s">
        <v>717</v>
      </c>
      <c r="BM26" s="60" t="s">
        <v>717</v>
      </c>
      <c r="BN26" s="60" t="s">
        <v>717</v>
      </c>
    </row>
    <row r="27" spans="1:66" s="190" customFormat="1" ht="25.5" customHeight="1">
      <c r="A27" s="149">
        <f t="shared" si="5"/>
        <v>25</v>
      </c>
      <c r="B27" s="217" t="s">
        <v>160</v>
      </c>
      <c r="C27" s="218" t="s">
        <v>92</v>
      </c>
      <c r="D27" s="165" t="s">
        <v>107</v>
      </c>
      <c r="E27" s="149" t="s">
        <v>519</v>
      </c>
      <c r="F27" s="149" t="s">
        <v>50</v>
      </c>
      <c r="G27" s="149" t="s">
        <v>523</v>
      </c>
      <c r="H27" s="160">
        <v>44000</v>
      </c>
      <c r="I27" s="160">
        <v>33465</v>
      </c>
      <c r="J27" s="149"/>
      <c r="K27" s="152">
        <v>924370717617</v>
      </c>
      <c r="L27" s="157"/>
      <c r="M27" s="157" t="s">
        <v>52</v>
      </c>
      <c r="N27" s="158"/>
      <c r="O27" s="157"/>
      <c r="P27" s="157"/>
      <c r="Q27" s="157"/>
      <c r="R27" s="149" t="s">
        <v>53</v>
      </c>
      <c r="S27" s="149"/>
      <c r="T27" s="118" t="s">
        <v>357</v>
      </c>
      <c r="U27" s="149" t="s">
        <v>358</v>
      </c>
      <c r="V27" s="149" t="s">
        <v>205</v>
      </c>
      <c r="W27" s="118" t="s">
        <v>198</v>
      </c>
      <c r="X27" s="118" t="s">
        <v>245</v>
      </c>
      <c r="Y27" s="118" t="s">
        <v>244</v>
      </c>
      <c r="Z27" s="149">
        <v>0</v>
      </c>
      <c r="AA27" s="149">
        <v>0</v>
      </c>
      <c r="AB27" s="149">
        <f t="shared" si="0"/>
        <v>24</v>
      </c>
      <c r="AC27" s="149">
        <f t="shared" si="1"/>
        <v>4</v>
      </c>
      <c r="AD27" s="149">
        <f t="shared" si="2"/>
        <v>0</v>
      </c>
      <c r="AE27" s="149">
        <f t="shared" si="3"/>
        <v>0</v>
      </c>
      <c r="AF27" s="149">
        <f t="shared" si="4"/>
        <v>28</v>
      </c>
      <c r="AG27" s="149"/>
      <c r="AH27" s="149"/>
      <c r="AI27" s="149"/>
      <c r="AJ27" s="149"/>
      <c r="AK27" s="149">
        <v>30</v>
      </c>
      <c r="AL27" s="149"/>
      <c r="AM27" s="60" t="s">
        <v>717</v>
      </c>
      <c r="AN27" s="60" t="s">
        <v>717</v>
      </c>
      <c r="AO27" s="60" t="s">
        <v>717</v>
      </c>
      <c r="AP27" s="60" t="s">
        <v>717</v>
      </c>
      <c r="AQ27" s="60" t="s">
        <v>716</v>
      </c>
      <c r="AR27" s="60" t="s">
        <v>717</v>
      </c>
      <c r="AS27" s="60" t="s">
        <v>717</v>
      </c>
      <c r="AT27" s="60" t="s">
        <v>717</v>
      </c>
      <c r="AU27" s="60" t="s">
        <v>717</v>
      </c>
      <c r="AV27" s="60" t="s">
        <v>717</v>
      </c>
      <c r="AW27" s="60" t="s">
        <v>717</v>
      </c>
      <c r="AX27" s="60" t="s">
        <v>716</v>
      </c>
      <c r="AY27" s="60" t="s">
        <v>717</v>
      </c>
      <c r="AZ27" s="60" t="s">
        <v>717</v>
      </c>
      <c r="BA27" s="60" t="s">
        <v>717</v>
      </c>
      <c r="BB27" s="60" t="s">
        <v>717</v>
      </c>
      <c r="BC27" s="60" t="s">
        <v>717</v>
      </c>
      <c r="BD27" s="60" t="s">
        <v>717</v>
      </c>
      <c r="BE27" s="60" t="s">
        <v>716</v>
      </c>
      <c r="BF27" s="60" t="s">
        <v>717</v>
      </c>
      <c r="BG27" s="60" t="s">
        <v>717</v>
      </c>
      <c r="BH27" s="60" t="s">
        <v>717</v>
      </c>
      <c r="BI27" s="60" t="s">
        <v>717</v>
      </c>
      <c r="BJ27" s="60" t="s">
        <v>717</v>
      </c>
      <c r="BK27" s="60" t="s">
        <v>717</v>
      </c>
      <c r="BL27" s="60" t="s">
        <v>716</v>
      </c>
      <c r="BM27" s="60" t="s">
        <v>717</v>
      </c>
      <c r="BN27" s="60" t="s">
        <v>717</v>
      </c>
    </row>
    <row r="28" spans="1:66" s="190" customFormat="1" ht="25.5" customHeight="1">
      <c r="A28" s="149">
        <f t="shared" si="5"/>
        <v>26</v>
      </c>
      <c r="B28" s="217" t="s">
        <v>161</v>
      </c>
      <c r="C28" s="219" t="s">
        <v>93</v>
      </c>
      <c r="D28" s="165" t="s">
        <v>108</v>
      </c>
      <c r="E28" s="149" t="s">
        <v>519</v>
      </c>
      <c r="F28" s="149" t="s">
        <v>50</v>
      </c>
      <c r="G28" s="149" t="s">
        <v>523</v>
      </c>
      <c r="H28" s="160">
        <v>43997</v>
      </c>
      <c r="I28" s="160">
        <v>31180</v>
      </c>
      <c r="J28" s="149"/>
      <c r="K28" s="152">
        <v>263105529007</v>
      </c>
      <c r="L28" s="157"/>
      <c r="M28" s="157" t="s">
        <v>52</v>
      </c>
      <c r="N28" s="158"/>
      <c r="O28" s="157"/>
      <c r="P28" s="157"/>
      <c r="Q28" s="157"/>
      <c r="R28" s="149" t="s">
        <v>53</v>
      </c>
      <c r="S28" s="149"/>
      <c r="T28" s="118" t="s">
        <v>359</v>
      </c>
      <c r="U28" s="149" t="s">
        <v>360</v>
      </c>
      <c r="V28" s="149" t="s">
        <v>206</v>
      </c>
      <c r="W28" s="118" t="s">
        <v>198</v>
      </c>
      <c r="X28" s="118" t="s">
        <v>219</v>
      </c>
      <c r="Y28" s="118" t="s">
        <v>220</v>
      </c>
      <c r="Z28" s="149">
        <v>0</v>
      </c>
      <c r="AA28" s="149">
        <v>0</v>
      </c>
      <c r="AB28" s="149">
        <f t="shared" si="0"/>
        <v>23</v>
      </c>
      <c r="AC28" s="149">
        <f t="shared" si="1"/>
        <v>4</v>
      </c>
      <c r="AD28" s="149">
        <f t="shared" si="2"/>
        <v>0</v>
      </c>
      <c r="AE28" s="149">
        <f t="shared" si="3"/>
        <v>1</v>
      </c>
      <c r="AF28" s="149">
        <f t="shared" si="4"/>
        <v>27</v>
      </c>
      <c r="AG28" s="149"/>
      <c r="AH28" s="149"/>
      <c r="AI28" s="149"/>
      <c r="AJ28" s="149"/>
      <c r="AK28" s="149">
        <v>30</v>
      </c>
      <c r="AL28" s="149"/>
      <c r="AM28" s="60" t="s">
        <v>717</v>
      </c>
      <c r="AN28" s="60" t="s">
        <v>716</v>
      </c>
      <c r="AO28" s="60" t="s">
        <v>717</v>
      </c>
      <c r="AP28" s="60" t="s">
        <v>717</v>
      </c>
      <c r="AQ28" s="60" t="s">
        <v>717</v>
      </c>
      <c r="AR28" s="60" t="s">
        <v>717</v>
      </c>
      <c r="AS28" s="60" t="s">
        <v>717</v>
      </c>
      <c r="AT28" s="60" t="s">
        <v>717</v>
      </c>
      <c r="AU28" s="60" t="s">
        <v>716</v>
      </c>
      <c r="AV28" s="60" t="s">
        <v>717</v>
      </c>
      <c r="AW28" s="60" t="s">
        <v>717</v>
      </c>
      <c r="AX28" s="60" t="s">
        <v>720</v>
      </c>
      <c r="AY28" s="60" t="s">
        <v>717</v>
      </c>
      <c r="AZ28" s="60" t="s">
        <v>717</v>
      </c>
      <c r="BA28" s="60" t="s">
        <v>717</v>
      </c>
      <c r="BB28" s="60" t="s">
        <v>716</v>
      </c>
      <c r="BC28" s="60" t="s">
        <v>717</v>
      </c>
      <c r="BD28" s="60" t="s">
        <v>717</v>
      </c>
      <c r="BE28" s="60" t="s">
        <v>717</v>
      </c>
      <c r="BF28" s="60" t="s">
        <v>717</v>
      </c>
      <c r="BG28" s="60" t="s">
        <v>717</v>
      </c>
      <c r="BH28" s="60" t="s">
        <v>717</v>
      </c>
      <c r="BI28" s="60" t="s">
        <v>716</v>
      </c>
      <c r="BJ28" s="60" t="s">
        <v>717</v>
      </c>
      <c r="BK28" s="60" t="s">
        <v>717</v>
      </c>
      <c r="BL28" s="60" t="s">
        <v>717</v>
      </c>
      <c r="BM28" s="60" t="s">
        <v>717</v>
      </c>
      <c r="BN28" s="60" t="s">
        <v>717</v>
      </c>
    </row>
    <row r="29" spans="1:66" s="190" customFormat="1" ht="25.5" customHeight="1">
      <c r="A29" s="149">
        <f t="shared" si="5"/>
        <v>27</v>
      </c>
      <c r="B29" s="164" t="s">
        <v>162</v>
      </c>
      <c r="C29" s="214" t="s">
        <v>94</v>
      </c>
      <c r="D29" s="165" t="s">
        <v>109</v>
      </c>
      <c r="E29" s="149" t="s">
        <v>519</v>
      </c>
      <c r="F29" s="149" t="s">
        <v>50</v>
      </c>
      <c r="G29" s="149" t="s">
        <v>523</v>
      </c>
      <c r="H29" s="160">
        <v>43999</v>
      </c>
      <c r="I29" s="160">
        <v>28491</v>
      </c>
      <c r="J29" s="149"/>
      <c r="K29" s="152">
        <v>336972092366</v>
      </c>
      <c r="L29" s="157"/>
      <c r="M29" s="157" t="s">
        <v>54</v>
      </c>
      <c r="N29" s="158"/>
      <c r="O29" s="157"/>
      <c r="P29" s="157"/>
      <c r="Q29" s="157"/>
      <c r="R29" s="149" t="s">
        <v>53</v>
      </c>
      <c r="S29" s="149" t="s">
        <v>361</v>
      </c>
      <c r="T29" s="118" t="s">
        <v>362</v>
      </c>
      <c r="U29" s="149" t="s">
        <v>363</v>
      </c>
      <c r="V29" s="149" t="s">
        <v>200</v>
      </c>
      <c r="W29" s="118" t="s">
        <v>198</v>
      </c>
      <c r="X29" s="118" t="s">
        <v>203</v>
      </c>
      <c r="Y29" s="118" t="s">
        <v>214</v>
      </c>
      <c r="Z29" s="149">
        <v>0</v>
      </c>
      <c r="AA29" s="149">
        <v>0</v>
      </c>
      <c r="AB29" s="149">
        <f t="shared" si="0"/>
        <v>23</v>
      </c>
      <c r="AC29" s="149">
        <f t="shared" si="1"/>
        <v>4</v>
      </c>
      <c r="AD29" s="149">
        <f t="shared" si="2"/>
        <v>0</v>
      </c>
      <c r="AE29" s="149">
        <f t="shared" si="3"/>
        <v>1</v>
      </c>
      <c r="AF29" s="149">
        <f t="shared" si="4"/>
        <v>27</v>
      </c>
      <c r="AG29" s="149"/>
      <c r="AH29" s="149"/>
      <c r="AI29" s="149"/>
      <c r="AJ29" s="149"/>
      <c r="AK29" s="149">
        <v>30</v>
      </c>
      <c r="AL29" s="149"/>
      <c r="AM29" s="60" t="s">
        <v>717</v>
      </c>
      <c r="AN29" s="60" t="s">
        <v>716</v>
      </c>
      <c r="AO29" s="60" t="s">
        <v>717</v>
      </c>
      <c r="AP29" s="60" t="s">
        <v>720</v>
      </c>
      <c r="AQ29" s="60" t="s">
        <v>717</v>
      </c>
      <c r="AR29" s="60" t="s">
        <v>717</v>
      </c>
      <c r="AS29" s="60" t="s">
        <v>717</v>
      </c>
      <c r="AT29" s="60" t="s">
        <v>717</v>
      </c>
      <c r="AU29" s="60" t="s">
        <v>716</v>
      </c>
      <c r="AV29" s="60" t="s">
        <v>717</v>
      </c>
      <c r="AW29" s="60" t="s">
        <v>717</v>
      </c>
      <c r="AX29" s="60" t="s">
        <v>717</v>
      </c>
      <c r="AY29" s="60" t="s">
        <v>717</v>
      </c>
      <c r="AZ29" s="60" t="s">
        <v>717</v>
      </c>
      <c r="BA29" s="60" t="s">
        <v>717</v>
      </c>
      <c r="BB29" s="60" t="s">
        <v>716</v>
      </c>
      <c r="BC29" s="60" t="s">
        <v>717</v>
      </c>
      <c r="BD29" s="60" t="s">
        <v>717</v>
      </c>
      <c r="BE29" s="60" t="s">
        <v>717</v>
      </c>
      <c r="BF29" s="60" t="s">
        <v>717</v>
      </c>
      <c r="BG29" s="60" t="s">
        <v>717</v>
      </c>
      <c r="BH29" s="60" t="s">
        <v>717</v>
      </c>
      <c r="BI29" s="60" t="s">
        <v>716</v>
      </c>
      <c r="BJ29" s="60" t="s">
        <v>717</v>
      </c>
      <c r="BK29" s="60" t="s">
        <v>717</v>
      </c>
      <c r="BL29" s="60" t="s">
        <v>717</v>
      </c>
      <c r="BM29" s="60" t="s">
        <v>717</v>
      </c>
      <c r="BN29" s="60" t="s">
        <v>717</v>
      </c>
    </row>
    <row r="30" spans="1:66" s="190" customFormat="1" ht="25.5" customHeight="1">
      <c r="A30" s="149">
        <f t="shared" si="5"/>
        <v>28</v>
      </c>
      <c r="B30" s="167" t="s">
        <v>163</v>
      </c>
      <c r="C30" s="218" t="s">
        <v>95</v>
      </c>
      <c r="D30" s="165" t="s">
        <v>110</v>
      </c>
      <c r="E30" s="149" t="s">
        <v>519</v>
      </c>
      <c r="F30" s="149" t="s">
        <v>50</v>
      </c>
      <c r="G30" s="149" t="s">
        <v>523</v>
      </c>
      <c r="H30" s="160">
        <v>43165</v>
      </c>
      <c r="I30" s="160">
        <v>35065</v>
      </c>
      <c r="J30" s="157"/>
      <c r="K30" s="152">
        <v>722416292484</v>
      </c>
      <c r="L30" s="157"/>
      <c r="M30" s="157" t="s">
        <v>54</v>
      </c>
      <c r="N30" s="158"/>
      <c r="O30" s="157"/>
      <c r="P30" s="157"/>
      <c r="Q30" s="157"/>
      <c r="R30" s="149" t="s">
        <v>53</v>
      </c>
      <c r="S30" s="149" t="s">
        <v>364</v>
      </c>
      <c r="T30" s="118" t="s">
        <v>365</v>
      </c>
      <c r="U30" s="149" t="s">
        <v>366</v>
      </c>
      <c r="V30" s="149" t="s">
        <v>200</v>
      </c>
      <c r="W30" s="118" t="s">
        <v>198</v>
      </c>
      <c r="X30" s="118" t="s">
        <v>280</v>
      </c>
      <c r="Y30" s="118" t="s">
        <v>279</v>
      </c>
      <c r="Z30" s="149">
        <v>0</v>
      </c>
      <c r="AA30" s="149">
        <v>0</v>
      </c>
      <c r="AB30" s="149">
        <f t="shared" si="0"/>
        <v>24</v>
      </c>
      <c r="AC30" s="149">
        <f t="shared" si="1"/>
        <v>4</v>
      </c>
      <c r="AD30" s="149">
        <f t="shared" si="2"/>
        <v>0</v>
      </c>
      <c r="AE30" s="149">
        <f t="shared" si="3"/>
        <v>0</v>
      </c>
      <c r="AF30" s="149">
        <f t="shared" si="4"/>
        <v>28</v>
      </c>
      <c r="AG30" s="149"/>
      <c r="AH30" s="149"/>
      <c r="AI30" s="149"/>
      <c r="AJ30" s="149"/>
      <c r="AK30" s="149">
        <v>30</v>
      </c>
      <c r="AL30" s="149"/>
      <c r="AM30" s="60" t="s">
        <v>717</v>
      </c>
      <c r="AN30" s="60" t="s">
        <v>717</v>
      </c>
      <c r="AO30" s="60" t="s">
        <v>717</v>
      </c>
      <c r="AP30" s="60" t="s">
        <v>717</v>
      </c>
      <c r="AQ30" s="60" t="s">
        <v>717</v>
      </c>
      <c r="AR30" s="60" t="s">
        <v>717</v>
      </c>
      <c r="AS30" s="60" t="s">
        <v>716</v>
      </c>
      <c r="AT30" s="60" t="s">
        <v>717</v>
      </c>
      <c r="AU30" s="60" t="s">
        <v>717</v>
      </c>
      <c r="AV30" s="60" t="s">
        <v>717</v>
      </c>
      <c r="AW30" s="60" t="s">
        <v>717</v>
      </c>
      <c r="AX30" s="60" t="s">
        <v>717</v>
      </c>
      <c r="AY30" s="60" t="s">
        <v>717</v>
      </c>
      <c r="AZ30" s="60" t="s">
        <v>716</v>
      </c>
      <c r="BA30" s="60" t="s">
        <v>717</v>
      </c>
      <c r="BB30" s="60" t="s">
        <v>717</v>
      </c>
      <c r="BC30" s="60" t="s">
        <v>717</v>
      </c>
      <c r="BD30" s="60" t="s">
        <v>717</v>
      </c>
      <c r="BE30" s="60" t="s">
        <v>717</v>
      </c>
      <c r="BF30" s="60" t="s">
        <v>717</v>
      </c>
      <c r="BG30" s="60" t="s">
        <v>716</v>
      </c>
      <c r="BH30" s="60" t="s">
        <v>717</v>
      </c>
      <c r="BI30" s="60" t="s">
        <v>717</v>
      </c>
      <c r="BJ30" s="60" t="s">
        <v>717</v>
      </c>
      <c r="BK30" s="60" t="s">
        <v>717</v>
      </c>
      <c r="BL30" s="60" t="s">
        <v>717</v>
      </c>
      <c r="BM30" s="60" t="s">
        <v>717</v>
      </c>
      <c r="BN30" s="60" t="s">
        <v>716</v>
      </c>
    </row>
    <row r="31" spans="1:66" s="190" customFormat="1" ht="25.5" customHeight="1">
      <c r="A31" s="149">
        <f t="shared" si="5"/>
        <v>29</v>
      </c>
      <c r="B31" s="167" t="s">
        <v>164</v>
      </c>
      <c r="C31" s="218" t="s">
        <v>104</v>
      </c>
      <c r="D31" s="87" t="s">
        <v>105</v>
      </c>
      <c r="E31" s="149" t="s">
        <v>519</v>
      </c>
      <c r="F31" s="149" t="s">
        <v>50</v>
      </c>
      <c r="G31" s="149" t="s">
        <v>523</v>
      </c>
      <c r="H31" s="168">
        <v>44069</v>
      </c>
      <c r="I31" s="168">
        <v>34662</v>
      </c>
      <c r="J31" s="149"/>
      <c r="K31" s="169">
        <v>888188265926</v>
      </c>
      <c r="L31" s="157"/>
      <c r="M31" s="157" t="s">
        <v>54</v>
      </c>
      <c r="N31" s="158"/>
      <c r="O31" s="157"/>
      <c r="P31" s="157"/>
      <c r="Q31" s="157"/>
      <c r="R31" s="149" t="s">
        <v>53</v>
      </c>
      <c r="S31" s="149" t="s">
        <v>367</v>
      </c>
      <c r="T31" s="118" t="s">
        <v>368</v>
      </c>
      <c r="U31" s="149" t="s">
        <v>369</v>
      </c>
      <c r="V31" s="149" t="s">
        <v>200</v>
      </c>
      <c r="W31" s="118" t="s">
        <v>198</v>
      </c>
      <c r="X31" s="118" t="s">
        <v>278</v>
      </c>
      <c r="Y31" s="118" t="s">
        <v>221</v>
      </c>
      <c r="Z31" s="149">
        <v>0</v>
      </c>
      <c r="AA31" s="149">
        <v>0</v>
      </c>
      <c r="AB31" s="149">
        <f t="shared" si="0"/>
        <v>23</v>
      </c>
      <c r="AC31" s="149">
        <f t="shared" si="1"/>
        <v>4</v>
      </c>
      <c r="AD31" s="149">
        <f t="shared" si="2"/>
        <v>0</v>
      </c>
      <c r="AE31" s="149">
        <f t="shared" si="3"/>
        <v>1</v>
      </c>
      <c r="AF31" s="149">
        <f t="shared" si="4"/>
        <v>27</v>
      </c>
      <c r="AG31" s="149"/>
      <c r="AH31" s="149"/>
      <c r="AI31" s="149"/>
      <c r="AJ31" s="149"/>
      <c r="AK31" s="149">
        <v>30</v>
      </c>
      <c r="AL31" s="149"/>
      <c r="AM31" s="60" t="s">
        <v>717</v>
      </c>
      <c r="AN31" s="60" t="s">
        <v>717</v>
      </c>
      <c r="AO31" s="60" t="s">
        <v>717</v>
      </c>
      <c r="AP31" s="60" t="s">
        <v>717</v>
      </c>
      <c r="AQ31" s="60" t="s">
        <v>716</v>
      </c>
      <c r="AR31" s="60" t="s">
        <v>717</v>
      </c>
      <c r="AS31" s="60" t="s">
        <v>717</v>
      </c>
      <c r="AT31" s="60" t="s">
        <v>717</v>
      </c>
      <c r="AU31" s="60" t="s">
        <v>717</v>
      </c>
      <c r="AV31" s="60" t="s">
        <v>717</v>
      </c>
      <c r="AW31" s="60" t="s">
        <v>717</v>
      </c>
      <c r="AX31" s="60" t="s">
        <v>716</v>
      </c>
      <c r="AY31" s="60" t="s">
        <v>717</v>
      </c>
      <c r="AZ31" s="60" t="s">
        <v>717</v>
      </c>
      <c r="BA31" s="60" t="s">
        <v>717</v>
      </c>
      <c r="BB31" s="60" t="s">
        <v>717</v>
      </c>
      <c r="BC31" s="60" t="s">
        <v>717</v>
      </c>
      <c r="BD31" s="60" t="s">
        <v>717</v>
      </c>
      <c r="BE31" s="60" t="s">
        <v>716</v>
      </c>
      <c r="BF31" s="60" t="s">
        <v>717</v>
      </c>
      <c r="BG31" s="60" t="s">
        <v>717</v>
      </c>
      <c r="BH31" s="60" t="s">
        <v>717</v>
      </c>
      <c r="BI31" s="60" t="s">
        <v>720</v>
      </c>
      <c r="BJ31" s="60" t="s">
        <v>717</v>
      </c>
      <c r="BK31" s="60" t="s">
        <v>717</v>
      </c>
      <c r="BL31" s="60" t="s">
        <v>716</v>
      </c>
      <c r="BM31" s="60" t="s">
        <v>717</v>
      </c>
      <c r="BN31" s="60" t="s">
        <v>717</v>
      </c>
    </row>
    <row r="32" spans="1:66" s="190" customFormat="1" ht="25.5" customHeight="1">
      <c r="A32" s="149">
        <f t="shared" si="5"/>
        <v>30</v>
      </c>
      <c r="B32" s="150" t="s">
        <v>165</v>
      </c>
      <c r="C32" s="214" t="s">
        <v>111</v>
      </c>
      <c r="D32" s="118" t="s">
        <v>112</v>
      </c>
      <c r="E32" s="149" t="s">
        <v>519</v>
      </c>
      <c r="F32" s="149" t="s">
        <v>50</v>
      </c>
      <c r="G32" s="149" t="s">
        <v>523</v>
      </c>
      <c r="H32" s="151">
        <v>42972</v>
      </c>
      <c r="I32" s="151">
        <v>28491</v>
      </c>
      <c r="J32" s="149"/>
      <c r="K32" s="156"/>
      <c r="L32" s="157"/>
      <c r="M32" s="157"/>
      <c r="N32" s="158"/>
      <c r="O32" s="157"/>
      <c r="P32" s="157"/>
      <c r="Q32" s="157"/>
      <c r="R32" s="149"/>
      <c r="S32" s="149" t="s">
        <v>370</v>
      </c>
      <c r="T32" s="118" t="s">
        <v>371</v>
      </c>
      <c r="U32" s="149" t="s">
        <v>372</v>
      </c>
      <c r="V32" s="149" t="s">
        <v>204</v>
      </c>
      <c r="W32" s="118" t="s">
        <v>198</v>
      </c>
      <c r="X32" s="118" t="s">
        <v>226</v>
      </c>
      <c r="Y32" s="118" t="s">
        <v>227</v>
      </c>
      <c r="Z32" s="149">
        <v>0</v>
      </c>
      <c r="AA32" s="149">
        <v>0</v>
      </c>
      <c r="AB32" s="149">
        <f t="shared" si="0"/>
        <v>24</v>
      </c>
      <c r="AC32" s="149">
        <f t="shared" si="1"/>
        <v>4</v>
      </c>
      <c r="AD32" s="149">
        <f t="shared" si="2"/>
        <v>0</v>
      </c>
      <c r="AE32" s="149">
        <f t="shared" si="3"/>
        <v>0</v>
      </c>
      <c r="AF32" s="149">
        <f t="shared" si="4"/>
        <v>28</v>
      </c>
      <c r="AG32" s="149"/>
      <c r="AH32" s="149"/>
      <c r="AI32" s="149"/>
      <c r="AJ32" s="149"/>
      <c r="AK32" s="149">
        <v>30</v>
      </c>
      <c r="AL32" s="149"/>
      <c r="AM32" s="60" t="s">
        <v>716</v>
      </c>
      <c r="AN32" s="60" t="s">
        <v>717</v>
      </c>
      <c r="AO32" s="60" t="s">
        <v>717</v>
      </c>
      <c r="AP32" s="60" t="s">
        <v>717</v>
      </c>
      <c r="AQ32" s="60" t="s">
        <v>717</v>
      </c>
      <c r="AR32" s="60" t="s">
        <v>717</v>
      </c>
      <c r="AS32" s="60" t="s">
        <v>717</v>
      </c>
      <c r="AT32" s="60" t="s">
        <v>716</v>
      </c>
      <c r="AU32" s="60" t="s">
        <v>717</v>
      </c>
      <c r="AV32" s="60" t="s">
        <v>717</v>
      </c>
      <c r="AW32" s="60" t="s">
        <v>717</v>
      </c>
      <c r="AX32" s="60" t="s">
        <v>717</v>
      </c>
      <c r="AY32" s="60" t="s">
        <v>717</v>
      </c>
      <c r="AZ32" s="60" t="s">
        <v>717</v>
      </c>
      <c r="BA32" s="60" t="s">
        <v>716</v>
      </c>
      <c r="BB32" s="60" t="s">
        <v>717</v>
      </c>
      <c r="BC32" s="60" t="s">
        <v>717</v>
      </c>
      <c r="BD32" s="60" t="s">
        <v>717</v>
      </c>
      <c r="BE32" s="60" t="s">
        <v>717</v>
      </c>
      <c r="BF32" s="60" t="s">
        <v>717</v>
      </c>
      <c r="BG32" s="60" t="s">
        <v>717</v>
      </c>
      <c r="BH32" s="60" t="s">
        <v>716</v>
      </c>
      <c r="BI32" s="60" t="s">
        <v>717</v>
      </c>
      <c r="BJ32" s="60" t="s">
        <v>717</v>
      </c>
      <c r="BK32" s="60" t="s">
        <v>717</v>
      </c>
      <c r="BL32" s="60" t="s">
        <v>717</v>
      </c>
      <c r="BM32" s="60" t="s">
        <v>717</v>
      </c>
      <c r="BN32" s="60" t="s">
        <v>717</v>
      </c>
    </row>
    <row r="33" spans="1:66" s="190" customFormat="1" ht="25.5" customHeight="1">
      <c r="A33" s="149">
        <f t="shared" si="5"/>
        <v>31</v>
      </c>
      <c r="B33" s="164" t="s">
        <v>167</v>
      </c>
      <c r="C33" s="214" t="s">
        <v>120</v>
      </c>
      <c r="D33" s="165" t="s">
        <v>117</v>
      </c>
      <c r="E33" s="149" t="s">
        <v>519</v>
      </c>
      <c r="F33" s="149" t="s">
        <v>50</v>
      </c>
      <c r="G33" s="149" t="s">
        <v>523</v>
      </c>
      <c r="H33" s="177">
        <v>44090</v>
      </c>
      <c r="I33" s="177">
        <v>30001</v>
      </c>
      <c r="J33" s="149"/>
      <c r="K33" s="220">
        <v>929879275186</v>
      </c>
      <c r="L33" s="157"/>
      <c r="M33" s="157" t="s">
        <v>54</v>
      </c>
      <c r="N33" s="158"/>
      <c r="O33" s="157"/>
      <c r="P33" s="157"/>
      <c r="Q33" s="157"/>
      <c r="R33" s="149"/>
      <c r="S33" s="149"/>
      <c r="T33" s="118" t="s">
        <v>373</v>
      </c>
      <c r="U33" s="149" t="s">
        <v>374</v>
      </c>
      <c r="V33" s="221" t="s">
        <v>204</v>
      </c>
      <c r="W33" s="222" t="s">
        <v>198</v>
      </c>
      <c r="X33" s="222" t="s">
        <v>241</v>
      </c>
      <c r="Y33" s="222" t="s">
        <v>240</v>
      </c>
      <c r="Z33" s="149">
        <v>0</v>
      </c>
      <c r="AA33" s="149">
        <v>0</v>
      </c>
      <c r="AB33" s="149">
        <f t="shared" si="0"/>
        <v>12</v>
      </c>
      <c r="AC33" s="149">
        <f t="shared" si="1"/>
        <v>2</v>
      </c>
      <c r="AD33" s="149">
        <f t="shared" si="2"/>
        <v>0</v>
      </c>
      <c r="AE33" s="149">
        <f t="shared" si="3"/>
        <v>14</v>
      </c>
      <c r="AF33" s="149">
        <f t="shared" si="4"/>
        <v>14</v>
      </c>
      <c r="AG33" s="149"/>
      <c r="AH33" s="149"/>
      <c r="AI33" s="149"/>
      <c r="AJ33" s="149"/>
      <c r="AK33" s="149">
        <v>30</v>
      </c>
      <c r="AL33" s="149"/>
      <c r="AM33" s="60" t="s">
        <v>716</v>
      </c>
      <c r="AN33" s="60" t="s">
        <v>717</v>
      </c>
      <c r="AO33" s="60" t="s">
        <v>717</v>
      </c>
      <c r="AP33" s="60" t="s">
        <v>717</v>
      </c>
      <c r="AQ33" s="60" t="s">
        <v>717</v>
      </c>
      <c r="AR33" s="60" t="s">
        <v>717</v>
      </c>
      <c r="AS33" s="60" t="s">
        <v>717</v>
      </c>
      <c r="AT33" s="60" t="s">
        <v>716</v>
      </c>
      <c r="AU33" s="60" t="s">
        <v>720</v>
      </c>
      <c r="AV33" s="60" t="s">
        <v>720</v>
      </c>
      <c r="AW33" s="60" t="s">
        <v>720</v>
      </c>
      <c r="AX33" s="60" t="s">
        <v>720</v>
      </c>
      <c r="AY33" s="60" t="s">
        <v>720</v>
      </c>
      <c r="AZ33" s="60" t="s">
        <v>720</v>
      </c>
      <c r="BA33" s="60" t="s">
        <v>720</v>
      </c>
      <c r="BB33" s="60" t="s">
        <v>720</v>
      </c>
      <c r="BC33" s="60" t="s">
        <v>720</v>
      </c>
      <c r="BD33" s="60" t="s">
        <v>720</v>
      </c>
      <c r="BE33" s="60" t="s">
        <v>720</v>
      </c>
      <c r="BF33" s="60" t="s">
        <v>720</v>
      </c>
      <c r="BG33" s="60" t="s">
        <v>720</v>
      </c>
      <c r="BH33" s="60" t="s">
        <v>720</v>
      </c>
      <c r="BI33" s="60" t="s">
        <v>717</v>
      </c>
      <c r="BJ33" s="60" t="s">
        <v>717</v>
      </c>
      <c r="BK33" s="60" t="s">
        <v>717</v>
      </c>
      <c r="BL33" s="60" t="s">
        <v>717</v>
      </c>
      <c r="BM33" s="60" t="s">
        <v>717</v>
      </c>
      <c r="BN33" s="60" t="s">
        <v>717</v>
      </c>
    </row>
    <row r="34" spans="1:66" s="190" customFormat="1" ht="25.5" customHeight="1">
      <c r="A34" s="149">
        <f t="shared" si="5"/>
        <v>32</v>
      </c>
      <c r="B34" s="170" t="s">
        <v>168</v>
      </c>
      <c r="C34" s="223" t="s">
        <v>119</v>
      </c>
      <c r="D34" s="171" t="s">
        <v>118</v>
      </c>
      <c r="E34" s="149" t="s">
        <v>519</v>
      </c>
      <c r="F34" s="149" t="s">
        <v>50</v>
      </c>
      <c r="G34" s="149" t="s">
        <v>523</v>
      </c>
      <c r="H34" s="172">
        <v>44095</v>
      </c>
      <c r="I34" s="172">
        <v>31539</v>
      </c>
      <c r="J34" s="149"/>
      <c r="K34" s="173">
        <v>560429200705</v>
      </c>
      <c r="L34" s="157"/>
      <c r="M34" s="174" t="s">
        <v>54</v>
      </c>
      <c r="N34" s="158"/>
      <c r="O34" s="157"/>
      <c r="P34" s="157"/>
      <c r="Q34" s="157"/>
      <c r="R34" s="149"/>
      <c r="S34" s="149"/>
      <c r="T34" s="118" t="s">
        <v>375</v>
      </c>
      <c r="U34" s="149" t="s">
        <v>376</v>
      </c>
      <c r="V34" s="174" t="s">
        <v>206</v>
      </c>
      <c r="W34" s="171" t="s">
        <v>201</v>
      </c>
      <c r="X34" s="171" t="s">
        <v>202</v>
      </c>
      <c r="Y34" s="171" t="s">
        <v>228</v>
      </c>
      <c r="Z34" s="149">
        <v>0</v>
      </c>
      <c r="AA34" s="149">
        <v>0</v>
      </c>
      <c r="AB34" s="149">
        <f t="shared" si="0"/>
        <v>23</v>
      </c>
      <c r="AC34" s="149">
        <f t="shared" si="1"/>
        <v>4</v>
      </c>
      <c r="AD34" s="149">
        <f t="shared" si="2"/>
        <v>0</v>
      </c>
      <c r="AE34" s="149">
        <f t="shared" si="3"/>
        <v>1</v>
      </c>
      <c r="AF34" s="149">
        <f aca="true" t="shared" si="6" ref="AF34:AF56">SUM(AB34+AC34+AD34)</f>
        <v>27</v>
      </c>
      <c r="AG34" s="149"/>
      <c r="AH34" s="149"/>
      <c r="AI34" s="149"/>
      <c r="AJ34" s="149"/>
      <c r="AK34" s="149">
        <v>30</v>
      </c>
      <c r="AL34" s="149"/>
      <c r="AM34" s="60" t="s">
        <v>717</v>
      </c>
      <c r="AN34" s="60" t="s">
        <v>717</v>
      </c>
      <c r="AO34" s="60" t="s">
        <v>717</v>
      </c>
      <c r="AP34" s="60" t="s">
        <v>716</v>
      </c>
      <c r="AQ34" s="60" t="s">
        <v>717</v>
      </c>
      <c r="AR34" s="60" t="s">
        <v>717</v>
      </c>
      <c r="AS34" s="60" t="s">
        <v>717</v>
      </c>
      <c r="AT34" s="60" t="s">
        <v>717</v>
      </c>
      <c r="AU34" s="60" t="s">
        <v>717</v>
      </c>
      <c r="AV34" s="60" t="s">
        <v>717</v>
      </c>
      <c r="AW34" s="60" t="s">
        <v>716</v>
      </c>
      <c r="AX34" s="60" t="s">
        <v>717</v>
      </c>
      <c r="AY34" s="60" t="s">
        <v>717</v>
      </c>
      <c r="AZ34" s="60" t="s">
        <v>717</v>
      </c>
      <c r="BA34" s="60" t="s">
        <v>717</v>
      </c>
      <c r="BB34" s="60" t="s">
        <v>717</v>
      </c>
      <c r="BC34" s="60" t="s">
        <v>717</v>
      </c>
      <c r="BD34" s="60" t="s">
        <v>716</v>
      </c>
      <c r="BE34" s="60" t="s">
        <v>717</v>
      </c>
      <c r="BF34" s="60" t="s">
        <v>717</v>
      </c>
      <c r="BG34" s="60" t="s">
        <v>717</v>
      </c>
      <c r="BH34" s="60" t="s">
        <v>717</v>
      </c>
      <c r="BI34" s="60" t="s">
        <v>717</v>
      </c>
      <c r="BJ34" s="60" t="s">
        <v>720</v>
      </c>
      <c r="BK34" s="60" t="s">
        <v>716</v>
      </c>
      <c r="BL34" s="60" t="s">
        <v>717</v>
      </c>
      <c r="BM34" s="60" t="s">
        <v>717</v>
      </c>
      <c r="BN34" s="60" t="s">
        <v>717</v>
      </c>
    </row>
    <row r="35" spans="1:66" s="190" customFormat="1" ht="25.5" customHeight="1">
      <c r="A35" s="149">
        <f t="shared" si="5"/>
        <v>33</v>
      </c>
      <c r="B35" s="150" t="s">
        <v>169</v>
      </c>
      <c r="C35" s="214" t="s">
        <v>127</v>
      </c>
      <c r="D35" s="165" t="s">
        <v>128</v>
      </c>
      <c r="E35" s="149" t="s">
        <v>519</v>
      </c>
      <c r="F35" s="149" t="s">
        <v>50</v>
      </c>
      <c r="G35" s="149" t="s">
        <v>523</v>
      </c>
      <c r="H35" s="160">
        <v>43891</v>
      </c>
      <c r="I35" s="160">
        <v>33604</v>
      </c>
      <c r="J35" s="157"/>
      <c r="K35" s="166" t="s">
        <v>129</v>
      </c>
      <c r="L35" s="153"/>
      <c r="M35" s="149"/>
      <c r="N35" s="149"/>
      <c r="O35" s="149"/>
      <c r="P35" s="150"/>
      <c r="Q35" s="149"/>
      <c r="R35" s="149"/>
      <c r="S35" s="149" t="s">
        <v>377</v>
      </c>
      <c r="T35" s="118" t="s">
        <v>378</v>
      </c>
      <c r="U35" s="149" t="s">
        <v>379</v>
      </c>
      <c r="V35" s="149" t="s">
        <v>205</v>
      </c>
      <c r="W35" s="118" t="s">
        <v>198</v>
      </c>
      <c r="X35" s="118" t="s">
        <v>212</v>
      </c>
      <c r="Y35" s="118" t="s">
        <v>25</v>
      </c>
      <c r="Z35" s="149">
        <v>0</v>
      </c>
      <c r="AA35" s="149">
        <v>0</v>
      </c>
      <c r="AB35" s="149">
        <f aca="true" t="shared" si="7" ref="AB35:AB65">COUNTIF(AM35:BN35,"P")</f>
        <v>13</v>
      </c>
      <c r="AC35" s="149">
        <f aca="true" t="shared" si="8" ref="AC35:AC65">COUNTIF(AM35:BN35,"WO")</f>
        <v>2</v>
      </c>
      <c r="AD35" s="149">
        <f aca="true" t="shared" si="9" ref="AD35:AD65">COUNTIF(AM35:BN35,"C/O")</f>
        <v>0</v>
      </c>
      <c r="AE35" s="149">
        <f aca="true" t="shared" si="10" ref="AE35:AE65">COUNTIF(AM35:BN35,"A")</f>
        <v>13</v>
      </c>
      <c r="AF35" s="149">
        <f t="shared" si="6"/>
        <v>15</v>
      </c>
      <c r="AG35" s="149"/>
      <c r="AH35" s="149"/>
      <c r="AI35" s="149"/>
      <c r="AJ35" s="149"/>
      <c r="AK35" s="149">
        <v>30</v>
      </c>
      <c r="AL35" s="149"/>
      <c r="AM35" s="60" t="s">
        <v>717</v>
      </c>
      <c r="AN35" s="60" t="s">
        <v>717</v>
      </c>
      <c r="AO35" s="60" t="s">
        <v>717</v>
      </c>
      <c r="AP35" s="60" t="s">
        <v>717</v>
      </c>
      <c r="AQ35" s="60" t="s">
        <v>716</v>
      </c>
      <c r="AR35" s="60" t="s">
        <v>717</v>
      </c>
      <c r="AS35" s="60" t="s">
        <v>717</v>
      </c>
      <c r="AT35" s="60" t="s">
        <v>717</v>
      </c>
      <c r="AU35" s="60" t="s">
        <v>717</v>
      </c>
      <c r="AV35" s="60" t="s">
        <v>717</v>
      </c>
      <c r="AW35" s="60" t="s">
        <v>717</v>
      </c>
      <c r="AX35" s="60" t="s">
        <v>716</v>
      </c>
      <c r="AY35" s="60" t="s">
        <v>717</v>
      </c>
      <c r="AZ35" s="60" t="s">
        <v>717</v>
      </c>
      <c r="BA35" s="60" t="s">
        <v>717</v>
      </c>
      <c r="BB35" s="60" t="s">
        <v>720</v>
      </c>
      <c r="BC35" s="60" t="s">
        <v>720</v>
      </c>
      <c r="BD35" s="60" t="s">
        <v>720</v>
      </c>
      <c r="BE35" s="60" t="s">
        <v>720</v>
      </c>
      <c r="BF35" s="60" t="s">
        <v>720</v>
      </c>
      <c r="BG35" s="60" t="s">
        <v>720</v>
      </c>
      <c r="BH35" s="60" t="s">
        <v>720</v>
      </c>
      <c r="BI35" s="60" t="s">
        <v>720</v>
      </c>
      <c r="BJ35" s="60" t="s">
        <v>720</v>
      </c>
      <c r="BK35" s="60" t="s">
        <v>720</v>
      </c>
      <c r="BL35" s="60" t="s">
        <v>720</v>
      </c>
      <c r="BM35" s="60" t="s">
        <v>720</v>
      </c>
      <c r="BN35" s="60" t="s">
        <v>720</v>
      </c>
    </row>
    <row r="36" spans="1:66" s="190" customFormat="1" ht="25.5" customHeight="1">
      <c r="A36" s="149">
        <f t="shared" si="5"/>
        <v>34</v>
      </c>
      <c r="B36" s="153" t="s">
        <v>125</v>
      </c>
      <c r="C36" s="214" t="s">
        <v>121</v>
      </c>
      <c r="D36" s="118" t="s">
        <v>126</v>
      </c>
      <c r="E36" s="149" t="s">
        <v>519</v>
      </c>
      <c r="F36" s="149" t="s">
        <v>50</v>
      </c>
      <c r="G36" s="149" t="s">
        <v>523</v>
      </c>
      <c r="H36" s="151">
        <v>42826</v>
      </c>
      <c r="I36" s="151">
        <v>32955</v>
      </c>
      <c r="J36" s="149"/>
      <c r="K36" s="175"/>
      <c r="L36" s="157"/>
      <c r="M36" s="174"/>
      <c r="N36" s="158"/>
      <c r="O36" s="157"/>
      <c r="P36" s="157"/>
      <c r="Q36" s="157"/>
      <c r="R36" s="149"/>
      <c r="S36" s="149"/>
      <c r="T36" s="118" t="s">
        <v>380</v>
      </c>
      <c r="U36" s="149" t="s">
        <v>381</v>
      </c>
      <c r="V36" s="149" t="s">
        <v>200</v>
      </c>
      <c r="W36" s="118" t="s">
        <v>198</v>
      </c>
      <c r="X36" s="118" t="s">
        <v>224</v>
      </c>
      <c r="Y36" s="118" t="s">
        <v>225</v>
      </c>
      <c r="Z36" s="149">
        <v>0</v>
      </c>
      <c r="AA36" s="149">
        <v>0</v>
      </c>
      <c r="AB36" s="149">
        <f t="shared" si="7"/>
        <v>23</v>
      </c>
      <c r="AC36" s="149">
        <f t="shared" si="8"/>
        <v>4</v>
      </c>
      <c r="AD36" s="149">
        <f t="shared" si="9"/>
        <v>0</v>
      </c>
      <c r="AE36" s="149">
        <f t="shared" si="10"/>
        <v>1</v>
      </c>
      <c r="AF36" s="149">
        <f t="shared" si="6"/>
        <v>27</v>
      </c>
      <c r="AG36" s="149"/>
      <c r="AH36" s="149"/>
      <c r="AI36" s="149"/>
      <c r="AJ36" s="149"/>
      <c r="AK36" s="149">
        <v>30</v>
      </c>
      <c r="AL36" s="149"/>
      <c r="AM36" s="60" t="s">
        <v>717</v>
      </c>
      <c r="AN36" s="60" t="s">
        <v>717</v>
      </c>
      <c r="AO36" s="60" t="s">
        <v>717</v>
      </c>
      <c r="AP36" s="60" t="s">
        <v>717</v>
      </c>
      <c r="AQ36" s="60" t="s">
        <v>720</v>
      </c>
      <c r="AR36" s="60" t="s">
        <v>716</v>
      </c>
      <c r="AS36" s="60" t="s">
        <v>717</v>
      </c>
      <c r="AT36" s="60" t="s">
        <v>717</v>
      </c>
      <c r="AU36" s="60" t="s">
        <v>717</v>
      </c>
      <c r="AV36" s="60" t="s">
        <v>717</v>
      </c>
      <c r="AW36" s="60" t="s">
        <v>717</v>
      </c>
      <c r="AX36" s="60" t="s">
        <v>717</v>
      </c>
      <c r="AY36" s="60" t="s">
        <v>716</v>
      </c>
      <c r="AZ36" s="60" t="s">
        <v>717</v>
      </c>
      <c r="BA36" s="60" t="s">
        <v>717</v>
      </c>
      <c r="BB36" s="60" t="s">
        <v>717</v>
      </c>
      <c r="BC36" s="60" t="s">
        <v>717</v>
      </c>
      <c r="BD36" s="60" t="s">
        <v>717</v>
      </c>
      <c r="BE36" s="60" t="s">
        <v>717</v>
      </c>
      <c r="BF36" s="60" t="s">
        <v>716</v>
      </c>
      <c r="BG36" s="60" t="s">
        <v>717</v>
      </c>
      <c r="BH36" s="60" t="s">
        <v>717</v>
      </c>
      <c r="BI36" s="60" t="s">
        <v>717</v>
      </c>
      <c r="BJ36" s="60" t="s">
        <v>717</v>
      </c>
      <c r="BK36" s="60" t="s">
        <v>717</v>
      </c>
      <c r="BL36" s="60" t="s">
        <v>717</v>
      </c>
      <c r="BM36" s="60" t="s">
        <v>716</v>
      </c>
      <c r="BN36" s="60" t="s">
        <v>717</v>
      </c>
    </row>
    <row r="37" spans="1:66" s="190" customFormat="1" ht="25.5" customHeight="1">
      <c r="A37" s="149">
        <f t="shared" si="5"/>
        <v>35</v>
      </c>
      <c r="B37" s="153" t="s">
        <v>123</v>
      </c>
      <c r="C37" s="214" t="s">
        <v>122</v>
      </c>
      <c r="D37" s="118" t="s">
        <v>124</v>
      </c>
      <c r="E37" s="149" t="s">
        <v>519</v>
      </c>
      <c r="F37" s="149" t="s">
        <v>50</v>
      </c>
      <c r="G37" s="149" t="s">
        <v>523</v>
      </c>
      <c r="H37" s="151">
        <v>43111</v>
      </c>
      <c r="I37" s="151">
        <v>35245</v>
      </c>
      <c r="J37" s="149"/>
      <c r="K37" s="175"/>
      <c r="L37" s="157"/>
      <c r="M37" s="174"/>
      <c r="N37" s="158"/>
      <c r="O37" s="157"/>
      <c r="P37" s="157"/>
      <c r="Q37" s="157"/>
      <c r="R37" s="149"/>
      <c r="S37" s="149" t="s">
        <v>382</v>
      </c>
      <c r="T37" s="118" t="s">
        <v>383</v>
      </c>
      <c r="U37" s="149" t="s">
        <v>384</v>
      </c>
      <c r="V37" s="149" t="s">
        <v>205</v>
      </c>
      <c r="W37" s="118" t="s">
        <v>198</v>
      </c>
      <c r="X37" s="118" t="s">
        <v>199</v>
      </c>
      <c r="Y37" s="118" t="s">
        <v>268</v>
      </c>
      <c r="Z37" s="149">
        <v>0</v>
      </c>
      <c r="AA37" s="149">
        <v>0</v>
      </c>
      <c r="AB37" s="149">
        <f t="shared" si="7"/>
        <v>23</v>
      </c>
      <c r="AC37" s="149">
        <f t="shared" si="8"/>
        <v>4</v>
      </c>
      <c r="AD37" s="149">
        <f t="shared" si="9"/>
        <v>0</v>
      </c>
      <c r="AE37" s="149">
        <f t="shared" si="10"/>
        <v>1</v>
      </c>
      <c r="AF37" s="149">
        <f t="shared" si="6"/>
        <v>27</v>
      </c>
      <c r="AG37" s="149"/>
      <c r="AH37" s="149"/>
      <c r="AI37" s="149"/>
      <c r="AJ37" s="149"/>
      <c r="AK37" s="149">
        <v>30</v>
      </c>
      <c r="AL37" s="149"/>
      <c r="AM37" s="60" t="s">
        <v>717</v>
      </c>
      <c r="AN37" s="60" t="s">
        <v>717</v>
      </c>
      <c r="AO37" s="60" t="s">
        <v>717</v>
      </c>
      <c r="AP37" s="60" t="s">
        <v>717</v>
      </c>
      <c r="AQ37" s="60" t="s">
        <v>717</v>
      </c>
      <c r="AR37" s="60" t="s">
        <v>716</v>
      </c>
      <c r="AS37" s="60" t="s">
        <v>717</v>
      </c>
      <c r="AT37" s="60" t="s">
        <v>717</v>
      </c>
      <c r="AU37" s="60" t="s">
        <v>717</v>
      </c>
      <c r="AV37" s="60" t="s">
        <v>717</v>
      </c>
      <c r="AW37" s="60" t="s">
        <v>717</v>
      </c>
      <c r="AX37" s="60" t="s">
        <v>717</v>
      </c>
      <c r="AY37" s="60" t="s">
        <v>716</v>
      </c>
      <c r="AZ37" s="60" t="s">
        <v>717</v>
      </c>
      <c r="BA37" s="60" t="s">
        <v>717</v>
      </c>
      <c r="BB37" s="60" t="s">
        <v>717</v>
      </c>
      <c r="BC37" s="60" t="s">
        <v>717</v>
      </c>
      <c r="BD37" s="60" t="s">
        <v>717</v>
      </c>
      <c r="BE37" s="60" t="s">
        <v>717</v>
      </c>
      <c r="BF37" s="60" t="s">
        <v>716</v>
      </c>
      <c r="BG37" s="60" t="s">
        <v>717</v>
      </c>
      <c r="BH37" s="60" t="s">
        <v>717</v>
      </c>
      <c r="BI37" s="60" t="s">
        <v>717</v>
      </c>
      <c r="BJ37" s="60" t="s">
        <v>717</v>
      </c>
      <c r="BK37" s="60" t="s">
        <v>717</v>
      </c>
      <c r="BL37" s="60" t="s">
        <v>720</v>
      </c>
      <c r="BM37" s="60" t="s">
        <v>716</v>
      </c>
      <c r="BN37" s="60" t="s">
        <v>717</v>
      </c>
    </row>
    <row r="38" spans="1:66" s="190" customFormat="1" ht="25.5" customHeight="1">
      <c r="A38" s="149">
        <f t="shared" si="5"/>
        <v>36</v>
      </c>
      <c r="B38" s="153" t="s">
        <v>132</v>
      </c>
      <c r="C38" s="214" t="s">
        <v>133</v>
      </c>
      <c r="D38" s="118" t="s">
        <v>134</v>
      </c>
      <c r="E38" s="149" t="s">
        <v>519</v>
      </c>
      <c r="F38" s="149" t="s">
        <v>130</v>
      </c>
      <c r="G38" s="149" t="s">
        <v>523</v>
      </c>
      <c r="H38" s="151">
        <v>43036</v>
      </c>
      <c r="I38" s="151">
        <v>26929</v>
      </c>
      <c r="J38" s="153" t="s">
        <v>135</v>
      </c>
      <c r="K38" s="149">
        <v>422161609021</v>
      </c>
      <c r="L38" s="153" t="s">
        <v>51</v>
      </c>
      <c r="M38" s="149" t="s">
        <v>54</v>
      </c>
      <c r="N38" s="149">
        <v>101198729797</v>
      </c>
      <c r="O38" s="149" t="s">
        <v>131</v>
      </c>
      <c r="P38" s="153" t="s">
        <v>136</v>
      </c>
      <c r="Q38" s="149" t="s">
        <v>137</v>
      </c>
      <c r="R38" s="149" t="s">
        <v>53</v>
      </c>
      <c r="S38" s="149"/>
      <c r="T38" s="118" t="s">
        <v>385</v>
      </c>
      <c r="U38" s="149" t="s">
        <v>386</v>
      </c>
      <c r="V38" s="149" t="s">
        <v>200</v>
      </c>
      <c r="W38" s="118" t="s">
        <v>198</v>
      </c>
      <c r="X38" s="118" t="s">
        <v>252</v>
      </c>
      <c r="Y38" s="118" t="s">
        <v>251</v>
      </c>
      <c r="Z38" s="149">
        <v>0</v>
      </c>
      <c r="AA38" s="149">
        <v>0</v>
      </c>
      <c r="AB38" s="149">
        <f t="shared" si="7"/>
        <v>17</v>
      </c>
      <c r="AC38" s="149">
        <f t="shared" si="8"/>
        <v>3</v>
      </c>
      <c r="AD38" s="149">
        <f t="shared" si="9"/>
        <v>0</v>
      </c>
      <c r="AE38" s="149">
        <f t="shared" si="10"/>
        <v>8</v>
      </c>
      <c r="AF38" s="149">
        <f t="shared" si="6"/>
        <v>20</v>
      </c>
      <c r="AG38" s="149"/>
      <c r="AH38" s="149"/>
      <c r="AI38" s="149"/>
      <c r="AJ38" s="149"/>
      <c r="AK38" s="149">
        <v>30</v>
      </c>
      <c r="AL38" s="149"/>
      <c r="AM38" s="60" t="s">
        <v>716</v>
      </c>
      <c r="AN38" s="60" t="s">
        <v>717</v>
      </c>
      <c r="AO38" s="60" t="s">
        <v>717</v>
      </c>
      <c r="AP38" s="60" t="s">
        <v>717</v>
      </c>
      <c r="AQ38" s="60" t="s">
        <v>717</v>
      </c>
      <c r="AR38" s="60" t="s">
        <v>720</v>
      </c>
      <c r="AS38" s="60" t="s">
        <v>720</v>
      </c>
      <c r="AT38" s="60" t="s">
        <v>720</v>
      </c>
      <c r="AU38" s="60" t="s">
        <v>720</v>
      </c>
      <c r="AV38" s="60" t="s">
        <v>720</v>
      </c>
      <c r="AW38" s="60" t="s">
        <v>720</v>
      </c>
      <c r="AX38" s="60" t="s">
        <v>720</v>
      </c>
      <c r="AY38" s="60" t="s">
        <v>720</v>
      </c>
      <c r="AZ38" s="60" t="s">
        <v>717</v>
      </c>
      <c r="BA38" s="60" t="s">
        <v>716</v>
      </c>
      <c r="BB38" s="60" t="s">
        <v>717</v>
      </c>
      <c r="BC38" s="60" t="s">
        <v>717</v>
      </c>
      <c r="BD38" s="60" t="s">
        <v>717</v>
      </c>
      <c r="BE38" s="60" t="s">
        <v>717</v>
      </c>
      <c r="BF38" s="60" t="s">
        <v>717</v>
      </c>
      <c r="BG38" s="60" t="s">
        <v>717</v>
      </c>
      <c r="BH38" s="60" t="s">
        <v>716</v>
      </c>
      <c r="BI38" s="60" t="s">
        <v>717</v>
      </c>
      <c r="BJ38" s="60" t="s">
        <v>717</v>
      </c>
      <c r="BK38" s="60" t="s">
        <v>717</v>
      </c>
      <c r="BL38" s="60" t="s">
        <v>717</v>
      </c>
      <c r="BM38" s="60" t="s">
        <v>717</v>
      </c>
      <c r="BN38" s="60" t="s">
        <v>717</v>
      </c>
    </row>
    <row r="39" spans="1:66" s="190" customFormat="1" ht="25.5" customHeight="1">
      <c r="A39" s="149">
        <f t="shared" si="5"/>
        <v>37</v>
      </c>
      <c r="B39" s="153" t="s">
        <v>181</v>
      </c>
      <c r="C39" s="214" t="s">
        <v>170</v>
      </c>
      <c r="D39" s="118" t="s">
        <v>180</v>
      </c>
      <c r="E39" s="149" t="s">
        <v>519</v>
      </c>
      <c r="F39" s="149" t="s">
        <v>130</v>
      </c>
      <c r="G39" s="149" t="s">
        <v>523</v>
      </c>
      <c r="H39" s="160">
        <v>43323</v>
      </c>
      <c r="I39" s="151">
        <v>33466</v>
      </c>
      <c r="J39" s="153"/>
      <c r="K39" s="149"/>
      <c r="L39" s="153"/>
      <c r="M39" s="149"/>
      <c r="N39" s="149"/>
      <c r="O39" s="149"/>
      <c r="P39" s="153"/>
      <c r="Q39" s="149"/>
      <c r="R39" s="149"/>
      <c r="S39" s="149" t="s">
        <v>387</v>
      </c>
      <c r="T39" s="118" t="s">
        <v>388</v>
      </c>
      <c r="U39" s="149" t="s">
        <v>389</v>
      </c>
      <c r="V39" s="149" t="s">
        <v>200</v>
      </c>
      <c r="W39" s="118" t="s">
        <v>201</v>
      </c>
      <c r="X39" s="118" t="s">
        <v>202</v>
      </c>
      <c r="Y39" s="118" t="s">
        <v>273</v>
      </c>
      <c r="Z39" s="149">
        <v>0</v>
      </c>
      <c r="AA39" s="149">
        <v>0</v>
      </c>
      <c r="AB39" s="149">
        <f t="shared" si="7"/>
        <v>23</v>
      </c>
      <c r="AC39" s="149">
        <f t="shared" si="8"/>
        <v>4</v>
      </c>
      <c r="AD39" s="149">
        <f t="shared" si="9"/>
        <v>0</v>
      </c>
      <c r="AE39" s="149">
        <f t="shared" si="10"/>
        <v>1</v>
      </c>
      <c r="AF39" s="149">
        <f t="shared" si="6"/>
        <v>27</v>
      </c>
      <c r="AG39" s="149"/>
      <c r="AH39" s="149"/>
      <c r="AI39" s="149"/>
      <c r="AJ39" s="149"/>
      <c r="AK39" s="149">
        <v>30</v>
      </c>
      <c r="AL39" s="149"/>
      <c r="AM39" s="60" t="s">
        <v>717</v>
      </c>
      <c r="AN39" s="60" t="s">
        <v>717</v>
      </c>
      <c r="AO39" s="60" t="s">
        <v>720</v>
      </c>
      <c r="AP39" s="60" t="s">
        <v>717</v>
      </c>
      <c r="AQ39" s="60" t="s">
        <v>716</v>
      </c>
      <c r="AR39" s="60" t="s">
        <v>717</v>
      </c>
      <c r="AS39" s="60" t="s">
        <v>717</v>
      </c>
      <c r="AT39" s="60" t="s">
        <v>717</v>
      </c>
      <c r="AU39" s="60" t="s">
        <v>717</v>
      </c>
      <c r="AV39" s="60" t="s">
        <v>717</v>
      </c>
      <c r="AW39" s="60" t="s">
        <v>717</v>
      </c>
      <c r="AX39" s="60" t="s">
        <v>716</v>
      </c>
      <c r="AY39" s="60" t="s">
        <v>717</v>
      </c>
      <c r="AZ39" s="60" t="s">
        <v>717</v>
      </c>
      <c r="BA39" s="60" t="s">
        <v>717</v>
      </c>
      <c r="BB39" s="60" t="s">
        <v>717</v>
      </c>
      <c r="BC39" s="60" t="s">
        <v>717</v>
      </c>
      <c r="BD39" s="60" t="s">
        <v>717</v>
      </c>
      <c r="BE39" s="60" t="s">
        <v>716</v>
      </c>
      <c r="BF39" s="60" t="s">
        <v>717</v>
      </c>
      <c r="BG39" s="60" t="s">
        <v>717</v>
      </c>
      <c r="BH39" s="60" t="s">
        <v>717</v>
      </c>
      <c r="BI39" s="60" t="s">
        <v>717</v>
      </c>
      <c r="BJ39" s="60" t="s">
        <v>717</v>
      </c>
      <c r="BK39" s="60" t="s">
        <v>717</v>
      </c>
      <c r="BL39" s="60" t="s">
        <v>716</v>
      </c>
      <c r="BM39" s="60" t="s">
        <v>717</v>
      </c>
      <c r="BN39" s="60" t="s">
        <v>717</v>
      </c>
    </row>
    <row r="40" spans="1:67" s="190" customFormat="1" ht="25.5" customHeight="1">
      <c r="A40" s="149">
        <f t="shared" si="5"/>
        <v>38</v>
      </c>
      <c r="B40" s="176" t="s">
        <v>174</v>
      </c>
      <c r="C40" s="218" t="s">
        <v>175</v>
      </c>
      <c r="D40" s="118" t="s">
        <v>179</v>
      </c>
      <c r="E40" s="149" t="s">
        <v>519</v>
      </c>
      <c r="F40" s="149" t="s">
        <v>130</v>
      </c>
      <c r="G40" s="149" t="s">
        <v>523</v>
      </c>
      <c r="H40" s="160">
        <v>42826</v>
      </c>
      <c r="I40" s="151">
        <v>33685</v>
      </c>
      <c r="J40" s="153"/>
      <c r="K40" s="149"/>
      <c r="L40" s="153"/>
      <c r="M40" s="149"/>
      <c r="N40" s="149"/>
      <c r="O40" s="149"/>
      <c r="P40" s="153"/>
      <c r="Q40" s="149"/>
      <c r="R40" s="149"/>
      <c r="S40" s="149" t="s">
        <v>390</v>
      </c>
      <c r="T40" s="118" t="s">
        <v>391</v>
      </c>
      <c r="U40" s="149" t="s">
        <v>392</v>
      </c>
      <c r="V40" s="149" t="s">
        <v>200</v>
      </c>
      <c r="W40" s="118" t="s">
        <v>198</v>
      </c>
      <c r="X40" s="118" t="s">
        <v>271</v>
      </c>
      <c r="Y40" s="118" t="s">
        <v>272</v>
      </c>
      <c r="Z40" s="149">
        <v>0</v>
      </c>
      <c r="AA40" s="149">
        <v>0</v>
      </c>
      <c r="AB40" s="149">
        <f t="shared" si="7"/>
        <v>21</v>
      </c>
      <c r="AC40" s="149">
        <f t="shared" si="8"/>
        <v>4</v>
      </c>
      <c r="AD40" s="149">
        <f t="shared" si="9"/>
        <v>0</v>
      </c>
      <c r="AE40" s="149">
        <f t="shared" si="10"/>
        <v>3</v>
      </c>
      <c r="AF40" s="149">
        <f t="shared" si="6"/>
        <v>25</v>
      </c>
      <c r="AG40" s="149"/>
      <c r="AH40" s="149"/>
      <c r="AI40" s="149"/>
      <c r="AJ40" s="149"/>
      <c r="AK40" s="149">
        <v>30</v>
      </c>
      <c r="AL40" s="149"/>
      <c r="AM40" s="60" t="s">
        <v>717</v>
      </c>
      <c r="AN40" s="60" t="s">
        <v>717</v>
      </c>
      <c r="AO40" s="60" t="s">
        <v>717</v>
      </c>
      <c r="AP40" s="60" t="s">
        <v>717</v>
      </c>
      <c r="AQ40" s="60" t="s">
        <v>717</v>
      </c>
      <c r="AR40" s="60" t="s">
        <v>716</v>
      </c>
      <c r="AS40" s="60" t="s">
        <v>717</v>
      </c>
      <c r="AT40" s="60" t="s">
        <v>717</v>
      </c>
      <c r="AU40" s="60" t="s">
        <v>717</v>
      </c>
      <c r="AV40" s="60" t="s">
        <v>717</v>
      </c>
      <c r="AW40" s="60" t="s">
        <v>717</v>
      </c>
      <c r="AX40" s="60" t="s">
        <v>717</v>
      </c>
      <c r="AY40" s="60" t="s">
        <v>716</v>
      </c>
      <c r="AZ40" s="60" t="s">
        <v>717</v>
      </c>
      <c r="BA40" s="60" t="s">
        <v>717</v>
      </c>
      <c r="BB40" s="60" t="s">
        <v>717</v>
      </c>
      <c r="BC40" s="60" t="s">
        <v>720</v>
      </c>
      <c r="BD40" s="60" t="s">
        <v>717</v>
      </c>
      <c r="BE40" s="60" t="s">
        <v>717</v>
      </c>
      <c r="BF40" s="60" t="s">
        <v>716</v>
      </c>
      <c r="BG40" s="60" t="s">
        <v>720</v>
      </c>
      <c r="BH40" s="60" t="s">
        <v>720</v>
      </c>
      <c r="BI40" s="60" t="s">
        <v>717</v>
      </c>
      <c r="BJ40" s="60" t="s">
        <v>717</v>
      </c>
      <c r="BK40" s="60" t="s">
        <v>717</v>
      </c>
      <c r="BL40" s="60" t="s">
        <v>717</v>
      </c>
      <c r="BM40" s="60" t="s">
        <v>716</v>
      </c>
      <c r="BN40" s="60" t="s">
        <v>717</v>
      </c>
      <c r="BO40" s="215"/>
    </row>
    <row r="41" spans="1:66" s="190" customFormat="1" ht="25.5" customHeight="1">
      <c r="A41" s="149">
        <f t="shared" si="5"/>
        <v>39</v>
      </c>
      <c r="B41" s="149" t="s">
        <v>177</v>
      </c>
      <c r="C41" s="214" t="s">
        <v>598</v>
      </c>
      <c r="D41" s="165" t="s">
        <v>178</v>
      </c>
      <c r="E41" s="149" t="s">
        <v>519</v>
      </c>
      <c r="F41" s="149" t="s">
        <v>130</v>
      </c>
      <c r="G41" s="149" t="s">
        <v>523</v>
      </c>
      <c r="H41" s="157" t="s">
        <v>176</v>
      </c>
      <c r="I41" s="177">
        <v>34335</v>
      </c>
      <c r="J41" s="153"/>
      <c r="K41" s="149"/>
      <c r="L41" s="153"/>
      <c r="M41" s="149"/>
      <c r="N41" s="149"/>
      <c r="O41" s="149"/>
      <c r="P41" s="153"/>
      <c r="Q41" s="149"/>
      <c r="R41" s="149"/>
      <c r="S41" s="149"/>
      <c r="T41" s="118" t="s">
        <v>393</v>
      </c>
      <c r="U41" s="149" t="s">
        <v>394</v>
      </c>
      <c r="V41" s="149" t="s">
        <v>204</v>
      </c>
      <c r="W41" s="118" t="s">
        <v>198</v>
      </c>
      <c r="X41" s="118" t="s">
        <v>270</v>
      </c>
      <c r="Y41" s="118" t="s">
        <v>267</v>
      </c>
      <c r="Z41" s="149">
        <v>0</v>
      </c>
      <c r="AA41" s="149">
        <v>0</v>
      </c>
      <c r="AB41" s="149">
        <f t="shared" si="7"/>
        <v>6</v>
      </c>
      <c r="AC41" s="149">
        <f t="shared" si="8"/>
        <v>1</v>
      </c>
      <c r="AD41" s="149">
        <f t="shared" si="9"/>
        <v>1</v>
      </c>
      <c r="AE41" s="149">
        <f t="shared" si="10"/>
        <v>20</v>
      </c>
      <c r="AF41" s="149">
        <f t="shared" si="6"/>
        <v>8</v>
      </c>
      <c r="AG41" s="149"/>
      <c r="AH41" s="149"/>
      <c r="AI41" s="149"/>
      <c r="AJ41" s="149"/>
      <c r="AK41" s="149">
        <v>30</v>
      </c>
      <c r="AL41" s="149"/>
      <c r="AM41" s="60" t="s">
        <v>720</v>
      </c>
      <c r="AN41" s="60" t="s">
        <v>720</v>
      </c>
      <c r="AO41" s="60" t="s">
        <v>720</v>
      </c>
      <c r="AP41" s="60" t="s">
        <v>720</v>
      </c>
      <c r="AQ41" s="60" t="s">
        <v>720</v>
      </c>
      <c r="AR41" s="60" t="s">
        <v>720</v>
      </c>
      <c r="AS41" s="60" t="s">
        <v>717</v>
      </c>
      <c r="AT41" s="60" t="s">
        <v>717</v>
      </c>
      <c r="AU41" s="60" t="s">
        <v>716</v>
      </c>
      <c r="AV41" s="60" t="s">
        <v>718</v>
      </c>
      <c r="AW41" s="60" t="s">
        <v>717</v>
      </c>
      <c r="AX41" s="60" t="s">
        <v>717</v>
      </c>
      <c r="AY41" s="60" t="s">
        <v>717</v>
      </c>
      <c r="AZ41" s="60" t="s">
        <v>717</v>
      </c>
      <c r="BA41" s="60" t="s">
        <v>720</v>
      </c>
      <c r="BB41" s="60" t="s">
        <v>720</v>
      </c>
      <c r="BC41" s="60" t="s">
        <v>720</v>
      </c>
      <c r="BD41" s="60" t="s">
        <v>720</v>
      </c>
      <c r="BE41" s="60" t="s">
        <v>720</v>
      </c>
      <c r="BF41" s="60" t="s">
        <v>720</v>
      </c>
      <c r="BG41" s="60" t="s">
        <v>720</v>
      </c>
      <c r="BH41" s="60" t="s">
        <v>720</v>
      </c>
      <c r="BI41" s="60" t="s">
        <v>720</v>
      </c>
      <c r="BJ41" s="60" t="s">
        <v>720</v>
      </c>
      <c r="BK41" s="60" t="s">
        <v>720</v>
      </c>
      <c r="BL41" s="60" t="s">
        <v>720</v>
      </c>
      <c r="BM41" s="60" t="s">
        <v>720</v>
      </c>
      <c r="BN41" s="60" t="s">
        <v>720</v>
      </c>
    </row>
    <row r="42" spans="1:66" s="190" customFormat="1" ht="25.5" customHeight="1">
      <c r="A42" s="149">
        <f t="shared" si="5"/>
        <v>40</v>
      </c>
      <c r="B42" s="149" t="s">
        <v>186</v>
      </c>
      <c r="C42" s="214" t="s">
        <v>182</v>
      </c>
      <c r="D42" s="118" t="s">
        <v>187</v>
      </c>
      <c r="E42" s="149" t="s">
        <v>519</v>
      </c>
      <c r="F42" s="149" t="s">
        <v>130</v>
      </c>
      <c r="G42" s="149" t="s">
        <v>523</v>
      </c>
      <c r="H42" s="160">
        <v>43389</v>
      </c>
      <c r="I42" s="151">
        <v>32542</v>
      </c>
      <c r="J42" s="153"/>
      <c r="K42" s="178">
        <v>757246849311</v>
      </c>
      <c r="L42" s="153"/>
      <c r="M42" s="149"/>
      <c r="N42" s="149"/>
      <c r="O42" s="149"/>
      <c r="P42" s="153"/>
      <c r="Q42" s="149"/>
      <c r="R42" s="149"/>
      <c r="S42" s="149"/>
      <c r="T42" s="118" t="s">
        <v>395</v>
      </c>
      <c r="U42" s="149" t="s">
        <v>396</v>
      </c>
      <c r="V42" s="149" t="s">
        <v>200</v>
      </c>
      <c r="W42" s="118" t="s">
        <v>198</v>
      </c>
      <c r="X42" s="118" t="s">
        <v>268</v>
      </c>
      <c r="Y42" s="118" t="s">
        <v>269</v>
      </c>
      <c r="Z42" s="149">
        <v>0</v>
      </c>
      <c r="AA42" s="149">
        <v>0</v>
      </c>
      <c r="AB42" s="149">
        <f t="shared" si="7"/>
        <v>24</v>
      </c>
      <c r="AC42" s="149">
        <f t="shared" si="8"/>
        <v>4</v>
      </c>
      <c r="AD42" s="149">
        <f t="shared" si="9"/>
        <v>0</v>
      </c>
      <c r="AE42" s="149">
        <f t="shared" si="10"/>
        <v>0</v>
      </c>
      <c r="AF42" s="149">
        <f t="shared" si="6"/>
        <v>28</v>
      </c>
      <c r="AG42" s="149"/>
      <c r="AH42" s="149"/>
      <c r="AI42" s="149"/>
      <c r="AJ42" s="149"/>
      <c r="AK42" s="149">
        <v>30</v>
      </c>
      <c r="AL42" s="149"/>
      <c r="AM42" s="60" t="s">
        <v>717</v>
      </c>
      <c r="AN42" s="60" t="s">
        <v>717</v>
      </c>
      <c r="AO42" s="60" t="s">
        <v>716</v>
      </c>
      <c r="AP42" s="60" t="s">
        <v>717</v>
      </c>
      <c r="AQ42" s="60" t="s">
        <v>717</v>
      </c>
      <c r="AR42" s="60" t="s">
        <v>717</v>
      </c>
      <c r="AS42" s="60" t="s">
        <v>717</v>
      </c>
      <c r="AT42" s="60" t="s">
        <v>717</v>
      </c>
      <c r="AU42" s="60" t="s">
        <v>717</v>
      </c>
      <c r="AV42" s="60" t="s">
        <v>716</v>
      </c>
      <c r="AW42" s="60" t="s">
        <v>717</v>
      </c>
      <c r="AX42" s="60" t="s">
        <v>717</v>
      </c>
      <c r="AY42" s="60" t="s">
        <v>717</v>
      </c>
      <c r="AZ42" s="60" t="s">
        <v>717</v>
      </c>
      <c r="BA42" s="60" t="s">
        <v>717</v>
      </c>
      <c r="BB42" s="60" t="s">
        <v>717</v>
      </c>
      <c r="BC42" s="60" t="s">
        <v>716</v>
      </c>
      <c r="BD42" s="60" t="s">
        <v>717</v>
      </c>
      <c r="BE42" s="60" t="s">
        <v>717</v>
      </c>
      <c r="BF42" s="60" t="s">
        <v>717</v>
      </c>
      <c r="BG42" s="60" t="s">
        <v>717</v>
      </c>
      <c r="BH42" s="60" t="s">
        <v>717</v>
      </c>
      <c r="BI42" s="60" t="s">
        <v>717</v>
      </c>
      <c r="BJ42" s="60" t="s">
        <v>716</v>
      </c>
      <c r="BK42" s="60" t="s">
        <v>717</v>
      </c>
      <c r="BL42" s="60" t="s">
        <v>717</v>
      </c>
      <c r="BM42" s="60" t="s">
        <v>717</v>
      </c>
      <c r="BN42" s="60" t="s">
        <v>717</v>
      </c>
    </row>
    <row r="43" spans="1:66" s="190" customFormat="1" ht="25.5" customHeight="1">
      <c r="A43" s="149">
        <f t="shared" si="5"/>
        <v>41</v>
      </c>
      <c r="B43" s="150" t="s">
        <v>194</v>
      </c>
      <c r="C43" s="214" t="s">
        <v>193</v>
      </c>
      <c r="D43" s="118" t="s">
        <v>195</v>
      </c>
      <c r="E43" s="149" t="s">
        <v>519</v>
      </c>
      <c r="F43" s="149" t="s">
        <v>50</v>
      </c>
      <c r="G43" s="149" t="s">
        <v>523</v>
      </c>
      <c r="H43" s="151">
        <v>43354</v>
      </c>
      <c r="I43" s="151">
        <v>29221</v>
      </c>
      <c r="J43" s="150">
        <v>51257</v>
      </c>
      <c r="K43" s="152">
        <v>961559649792</v>
      </c>
      <c r="L43" s="153"/>
      <c r="M43" s="149"/>
      <c r="N43" s="149"/>
      <c r="O43" s="149"/>
      <c r="P43" s="150"/>
      <c r="Q43" s="149"/>
      <c r="R43" s="149"/>
      <c r="S43" s="149" t="s">
        <v>399</v>
      </c>
      <c r="T43" s="118" t="s">
        <v>400</v>
      </c>
      <c r="U43" s="149" t="s">
        <v>401</v>
      </c>
      <c r="V43" s="149" t="s">
        <v>204</v>
      </c>
      <c r="W43" s="118" t="s">
        <v>198</v>
      </c>
      <c r="X43" s="118" t="s">
        <v>243</v>
      </c>
      <c r="Y43" s="118" t="s">
        <v>242</v>
      </c>
      <c r="Z43" s="149">
        <v>0</v>
      </c>
      <c r="AA43" s="149">
        <v>0</v>
      </c>
      <c r="AB43" s="149">
        <f t="shared" si="7"/>
        <v>23</v>
      </c>
      <c r="AC43" s="149">
        <f t="shared" si="8"/>
        <v>4</v>
      </c>
      <c r="AD43" s="149">
        <f t="shared" si="9"/>
        <v>0</v>
      </c>
      <c r="AE43" s="149">
        <f t="shared" si="10"/>
        <v>1</v>
      </c>
      <c r="AF43" s="149">
        <f>SUM(AB43+AC43+AD43)</f>
        <v>27</v>
      </c>
      <c r="AG43" s="149"/>
      <c r="AH43" s="149"/>
      <c r="AI43" s="149"/>
      <c r="AJ43" s="149"/>
      <c r="AK43" s="149">
        <v>30</v>
      </c>
      <c r="AL43" s="149"/>
      <c r="AM43" s="60" t="s">
        <v>716</v>
      </c>
      <c r="AN43" s="60" t="s">
        <v>717</v>
      </c>
      <c r="AO43" s="60" t="s">
        <v>717</v>
      </c>
      <c r="AP43" s="60" t="s">
        <v>717</v>
      </c>
      <c r="AQ43" s="60" t="s">
        <v>717</v>
      </c>
      <c r="AR43" s="60" t="s">
        <v>717</v>
      </c>
      <c r="AS43" s="60" t="s">
        <v>717</v>
      </c>
      <c r="AT43" s="60" t="s">
        <v>716</v>
      </c>
      <c r="AU43" s="60" t="s">
        <v>717</v>
      </c>
      <c r="AV43" s="60" t="s">
        <v>717</v>
      </c>
      <c r="AW43" s="60" t="s">
        <v>717</v>
      </c>
      <c r="AX43" s="60" t="s">
        <v>717</v>
      </c>
      <c r="AY43" s="60" t="s">
        <v>717</v>
      </c>
      <c r="AZ43" s="60" t="s">
        <v>717</v>
      </c>
      <c r="BA43" s="60" t="s">
        <v>716</v>
      </c>
      <c r="BB43" s="60" t="s">
        <v>717</v>
      </c>
      <c r="BC43" s="60" t="s">
        <v>717</v>
      </c>
      <c r="BD43" s="60" t="s">
        <v>717</v>
      </c>
      <c r="BE43" s="60" t="s">
        <v>717</v>
      </c>
      <c r="BF43" s="60" t="s">
        <v>717</v>
      </c>
      <c r="BG43" s="60" t="s">
        <v>717</v>
      </c>
      <c r="BH43" s="60" t="s">
        <v>716</v>
      </c>
      <c r="BI43" s="60" t="s">
        <v>720</v>
      </c>
      <c r="BJ43" s="60" t="s">
        <v>717</v>
      </c>
      <c r="BK43" s="60" t="s">
        <v>717</v>
      </c>
      <c r="BL43" s="60" t="s">
        <v>717</v>
      </c>
      <c r="BM43" s="60" t="s">
        <v>717</v>
      </c>
      <c r="BN43" s="60" t="s">
        <v>717</v>
      </c>
    </row>
    <row r="44" spans="1:66" s="190" customFormat="1" ht="25.5" customHeight="1">
      <c r="A44" s="149">
        <f t="shared" si="5"/>
        <v>42</v>
      </c>
      <c r="B44" s="179" t="s">
        <v>291</v>
      </c>
      <c r="C44" s="218" t="s">
        <v>183</v>
      </c>
      <c r="D44" s="222" t="s">
        <v>190</v>
      </c>
      <c r="E44" s="149" t="s">
        <v>519</v>
      </c>
      <c r="F44" s="149" t="s">
        <v>130</v>
      </c>
      <c r="G44" s="149" t="s">
        <v>523</v>
      </c>
      <c r="H44" s="226">
        <v>44343</v>
      </c>
      <c r="I44" s="226">
        <v>35452</v>
      </c>
      <c r="J44" s="153"/>
      <c r="K44" s="221" t="s">
        <v>191</v>
      </c>
      <c r="L44" s="153"/>
      <c r="M44" s="149"/>
      <c r="N44" s="149"/>
      <c r="O44" s="221" t="s">
        <v>292</v>
      </c>
      <c r="P44" s="227" t="s">
        <v>293</v>
      </c>
      <c r="Q44" s="221" t="s">
        <v>294</v>
      </c>
      <c r="R44" s="149"/>
      <c r="S44" s="149"/>
      <c r="T44" s="118" t="s">
        <v>402</v>
      </c>
      <c r="U44" s="149" t="s">
        <v>403</v>
      </c>
      <c r="V44" s="157" t="s">
        <v>200</v>
      </c>
      <c r="W44" s="165" t="s">
        <v>201</v>
      </c>
      <c r="X44" s="165" t="s">
        <v>202</v>
      </c>
      <c r="Y44" s="165" t="s">
        <v>250</v>
      </c>
      <c r="Z44" s="149">
        <v>0</v>
      </c>
      <c r="AA44" s="149">
        <v>0</v>
      </c>
      <c r="AB44" s="149">
        <f t="shared" si="7"/>
        <v>24</v>
      </c>
      <c r="AC44" s="149">
        <f t="shared" si="8"/>
        <v>4</v>
      </c>
      <c r="AD44" s="149">
        <f t="shared" si="9"/>
        <v>0</v>
      </c>
      <c r="AE44" s="149">
        <f t="shared" si="10"/>
        <v>0</v>
      </c>
      <c r="AF44" s="149">
        <f t="shared" si="6"/>
        <v>28</v>
      </c>
      <c r="AG44" s="149"/>
      <c r="AH44" s="149"/>
      <c r="AI44" s="149"/>
      <c r="AJ44" s="149"/>
      <c r="AK44" s="149">
        <v>30</v>
      </c>
      <c r="AL44" s="149"/>
      <c r="AM44" s="60" t="s">
        <v>716</v>
      </c>
      <c r="AN44" s="60" t="s">
        <v>717</v>
      </c>
      <c r="AO44" s="60" t="s">
        <v>717</v>
      </c>
      <c r="AP44" s="60" t="s">
        <v>717</v>
      </c>
      <c r="AQ44" s="60" t="s">
        <v>717</v>
      </c>
      <c r="AR44" s="60" t="s">
        <v>717</v>
      </c>
      <c r="AS44" s="60" t="s">
        <v>717</v>
      </c>
      <c r="AT44" s="60" t="s">
        <v>716</v>
      </c>
      <c r="AU44" s="60" t="s">
        <v>717</v>
      </c>
      <c r="AV44" s="60" t="s">
        <v>717</v>
      </c>
      <c r="AW44" s="60" t="s">
        <v>717</v>
      </c>
      <c r="AX44" s="60" t="s">
        <v>717</v>
      </c>
      <c r="AY44" s="60" t="s">
        <v>717</v>
      </c>
      <c r="AZ44" s="60" t="s">
        <v>717</v>
      </c>
      <c r="BA44" s="60" t="s">
        <v>716</v>
      </c>
      <c r="BB44" s="60" t="s">
        <v>717</v>
      </c>
      <c r="BC44" s="60" t="s">
        <v>717</v>
      </c>
      <c r="BD44" s="60" t="s">
        <v>717</v>
      </c>
      <c r="BE44" s="60" t="s">
        <v>717</v>
      </c>
      <c r="BF44" s="60" t="s">
        <v>717</v>
      </c>
      <c r="BG44" s="60" t="s">
        <v>717</v>
      </c>
      <c r="BH44" s="60" t="s">
        <v>716</v>
      </c>
      <c r="BI44" s="60" t="s">
        <v>717</v>
      </c>
      <c r="BJ44" s="60" t="s">
        <v>717</v>
      </c>
      <c r="BK44" s="60" t="s">
        <v>717</v>
      </c>
      <c r="BL44" s="60" t="s">
        <v>717</v>
      </c>
      <c r="BM44" s="60" t="s">
        <v>717</v>
      </c>
      <c r="BN44" s="60" t="s">
        <v>717</v>
      </c>
    </row>
    <row r="45" spans="1:66" s="190" customFormat="1" ht="25.5" customHeight="1">
      <c r="A45" s="149">
        <f t="shared" si="5"/>
        <v>43</v>
      </c>
      <c r="B45" s="180" t="s">
        <v>285</v>
      </c>
      <c r="C45" s="228" t="s">
        <v>286</v>
      </c>
      <c r="D45" s="165" t="s">
        <v>287</v>
      </c>
      <c r="E45" s="149" t="s">
        <v>519</v>
      </c>
      <c r="F45" s="149" t="s">
        <v>130</v>
      </c>
      <c r="G45" s="149" t="s">
        <v>523</v>
      </c>
      <c r="H45" s="177">
        <v>44375</v>
      </c>
      <c r="I45" s="177">
        <v>33879</v>
      </c>
      <c r="J45" s="153"/>
      <c r="K45" s="157" t="s">
        <v>288</v>
      </c>
      <c r="L45" s="153"/>
      <c r="M45" s="149"/>
      <c r="N45" s="149"/>
      <c r="O45" s="157" t="s">
        <v>297</v>
      </c>
      <c r="P45" s="225" t="s">
        <v>295</v>
      </c>
      <c r="Q45" s="157" t="s">
        <v>296</v>
      </c>
      <c r="R45" s="149"/>
      <c r="S45" s="157"/>
      <c r="T45" s="165" t="s">
        <v>289</v>
      </c>
      <c r="U45" s="157" t="s">
        <v>290</v>
      </c>
      <c r="V45" s="157" t="s">
        <v>204</v>
      </c>
      <c r="W45" s="165" t="s">
        <v>198</v>
      </c>
      <c r="X45" s="165" t="s">
        <v>255</v>
      </c>
      <c r="Y45" s="165" t="s">
        <v>254</v>
      </c>
      <c r="Z45" s="149">
        <v>0</v>
      </c>
      <c r="AA45" s="149">
        <v>0</v>
      </c>
      <c r="AB45" s="149">
        <f t="shared" si="7"/>
        <v>24</v>
      </c>
      <c r="AC45" s="149">
        <f t="shared" si="8"/>
        <v>4</v>
      </c>
      <c r="AD45" s="149">
        <f t="shared" si="9"/>
        <v>0</v>
      </c>
      <c r="AE45" s="149">
        <f t="shared" si="10"/>
        <v>0</v>
      </c>
      <c r="AF45" s="149">
        <f t="shared" si="6"/>
        <v>28</v>
      </c>
      <c r="AG45" s="149"/>
      <c r="AH45" s="149"/>
      <c r="AI45" s="149"/>
      <c r="AJ45" s="149"/>
      <c r="AK45" s="149">
        <v>30</v>
      </c>
      <c r="AL45" s="149"/>
      <c r="AM45" s="60" t="s">
        <v>717</v>
      </c>
      <c r="AN45" s="60" t="s">
        <v>716</v>
      </c>
      <c r="AO45" s="60" t="s">
        <v>717</v>
      </c>
      <c r="AP45" s="60" t="s">
        <v>717</v>
      </c>
      <c r="AQ45" s="60" t="s">
        <v>717</v>
      </c>
      <c r="AR45" s="60" t="s">
        <v>717</v>
      </c>
      <c r="AS45" s="60" t="s">
        <v>717</v>
      </c>
      <c r="AT45" s="60" t="s">
        <v>717</v>
      </c>
      <c r="AU45" s="60" t="s">
        <v>716</v>
      </c>
      <c r="AV45" s="60" t="s">
        <v>717</v>
      </c>
      <c r="AW45" s="60" t="s">
        <v>717</v>
      </c>
      <c r="AX45" s="60" t="s">
        <v>717</v>
      </c>
      <c r="AY45" s="60" t="s">
        <v>717</v>
      </c>
      <c r="AZ45" s="60" t="s">
        <v>717</v>
      </c>
      <c r="BA45" s="60" t="s">
        <v>717</v>
      </c>
      <c r="BB45" s="60" t="s">
        <v>716</v>
      </c>
      <c r="BC45" s="60" t="s">
        <v>717</v>
      </c>
      <c r="BD45" s="60" t="s">
        <v>717</v>
      </c>
      <c r="BE45" s="60" t="s">
        <v>717</v>
      </c>
      <c r="BF45" s="60" t="s">
        <v>717</v>
      </c>
      <c r="BG45" s="60" t="s">
        <v>717</v>
      </c>
      <c r="BH45" s="60" t="s">
        <v>717</v>
      </c>
      <c r="BI45" s="60" t="s">
        <v>716</v>
      </c>
      <c r="BJ45" s="60" t="s">
        <v>717</v>
      </c>
      <c r="BK45" s="60" t="s">
        <v>717</v>
      </c>
      <c r="BL45" s="60" t="s">
        <v>717</v>
      </c>
      <c r="BM45" s="60" t="s">
        <v>717</v>
      </c>
      <c r="BN45" s="60" t="s">
        <v>717</v>
      </c>
    </row>
    <row r="46" spans="1:66" s="190" customFormat="1" ht="25.5" customHeight="1">
      <c r="A46" s="149">
        <f t="shared" si="5"/>
        <v>44</v>
      </c>
      <c r="B46" s="179" t="s">
        <v>464</v>
      </c>
      <c r="C46" s="228" t="s">
        <v>438</v>
      </c>
      <c r="D46" s="165" t="s">
        <v>416</v>
      </c>
      <c r="E46" s="149" t="s">
        <v>519</v>
      </c>
      <c r="F46" s="149" t="s">
        <v>130</v>
      </c>
      <c r="G46" s="149" t="s">
        <v>523</v>
      </c>
      <c r="H46" s="177">
        <v>44385</v>
      </c>
      <c r="I46" s="177">
        <v>33064</v>
      </c>
      <c r="J46" s="153"/>
      <c r="K46" s="157" t="s">
        <v>417</v>
      </c>
      <c r="L46" s="153"/>
      <c r="M46" s="157" t="s">
        <v>418</v>
      </c>
      <c r="N46" s="149"/>
      <c r="O46" s="229" t="s">
        <v>419</v>
      </c>
      <c r="P46" s="225" t="s">
        <v>420</v>
      </c>
      <c r="Q46" s="157" t="s">
        <v>421</v>
      </c>
      <c r="R46" s="149" t="s">
        <v>53</v>
      </c>
      <c r="S46" s="149"/>
      <c r="T46" s="165" t="s">
        <v>422</v>
      </c>
      <c r="U46" s="157" t="s">
        <v>423</v>
      </c>
      <c r="V46" s="157" t="s">
        <v>200</v>
      </c>
      <c r="W46" s="165" t="s">
        <v>198</v>
      </c>
      <c r="X46" s="165" t="s">
        <v>436</v>
      </c>
      <c r="Y46" s="165" t="s">
        <v>437</v>
      </c>
      <c r="Z46" s="149">
        <v>0</v>
      </c>
      <c r="AA46" s="149">
        <v>0</v>
      </c>
      <c r="AB46" s="149">
        <f t="shared" si="7"/>
        <v>22</v>
      </c>
      <c r="AC46" s="149">
        <f t="shared" si="8"/>
        <v>4</v>
      </c>
      <c r="AD46" s="149">
        <f t="shared" si="9"/>
        <v>0</v>
      </c>
      <c r="AE46" s="149">
        <f t="shared" si="10"/>
        <v>2</v>
      </c>
      <c r="AF46" s="149">
        <f t="shared" si="6"/>
        <v>26</v>
      </c>
      <c r="AG46" s="149"/>
      <c r="AH46" s="149"/>
      <c r="AI46" s="149"/>
      <c r="AJ46" s="149"/>
      <c r="AK46" s="149">
        <v>30</v>
      </c>
      <c r="AL46" s="149"/>
      <c r="AM46" s="60" t="s">
        <v>717</v>
      </c>
      <c r="AN46" s="60" t="s">
        <v>717</v>
      </c>
      <c r="AO46" s="60" t="s">
        <v>717</v>
      </c>
      <c r="AP46" s="60" t="s">
        <v>717</v>
      </c>
      <c r="AQ46" s="60" t="s">
        <v>717</v>
      </c>
      <c r="AR46" s="60" t="s">
        <v>716</v>
      </c>
      <c r="AS46" s="60" t="s">
        <v>720</v>
      </c>
      <c r="AT46" s="60" t="s">
        <v>720</v>
      </c>
      <c r="AU46" s="60" t="s">
        <v>717</v>
      </c>
      <c r="AV46" s="60" t="s">
        <v>717</v>
      </c>
      <c r="AW46" s="60" t="s">
        <v>717</v>
      </c>
      <c r="AX46" s="60" t="s">
        <v>717</v>
      </c>
      <c r="AY46" s="60" t="s">
        <v>716</v>
      </c>
      <c r="AZ46" s="60" t="s">
        <v>717</v>
      </c>
      <c r="BA46" s="60" t="s">
        <v>717</v>
      </c>
      <c r="BB46" s="60" t="s">
        <v>717</v>
      </c>
      <c r="BC46" s="60" t="s">
        <v>717</v>
      </c>
      <c r="BD46" s="60" t="s">
        <v>717</v>
      </c>
      <c r="BE46" s="60" t="s">
        <v>717</v>
      </c>
      <c r="BF46" s="60" t="s">
        <v>716</v>
      </c>
      <c r="BG46" s="60" t="s">
        <v>717</v>
      </c>
      <c r="BH46" s="60" t="s">
        <v>717</v>
      </c>
      <c r="BI46" s="60" t="s">
        <v>717</v>
      </c>
      <c r="BJ46" s="60" t="s">
        <v>717</v>
      </c>
      <c r="BK46" s="60" t="s">
        <v>717</v>
      </c>
      <c r="BL46" s="60" t="s">
        <v>717</v>
      </c>
      <c r="BM46" s="60" t="s">
        <v>716</v>
      </c>
      <c r="BN46" s="60" t="s">
        <v>717</v>
      </c>
    </row>
    <row r="47" spans="1:66" s="190" customFormat="1" ht="25.5" customHeight="1">
      <c r="A47" s="149">
        <f t="shared" si="5"/>
        <v>45</v>
      </c>
      <c r="B47" s="181" t="s">
        <v>465</v>
      </c>
      <c r="C47" s="216" t="s">
        <v>439</v>
      </c>
      <c r="D47" s="165" t="s">
        <v>440</v>
      </c>
      <c r="E47" s="149" t="s">
        <v>519</v>
      </c>
      <c r="F47" s="149" t="s">
        <v>130</v>
      </c>
      <c r="G47" s="149" t="s">
        <v>523</v>
      </c>
      <c r="H47" s="160">
        <v>44442</v>
      </c>
      <c r="I47" s="160">
        <v>35889</v>
      </c>
      <c r="J47" s="153"/>
      <c r="K47" s="159" t="s">
        <v>441</v>
      </c>
      <c r="L47" s="153"/>
      <c r="M47" s="159" t="s">
        <v>418</v>
      </c>
      <c r="N47" s="149"/>
      <c r="O47" s="182" t="s">
        <v>442</v>
      </c>
      <c r="P47" s="183" t="s">
        <v>444</v>
      </c>
      <c r="Q47" s="159" t="s">
        <v>443</v>
      </c>
      <c r="R47" s="149" t="s">
        <v>53</v>
      </c>
      <c r="S47" s="149"/>
      <c r="T47" s="165" t="s">
        <v>445</v>
      </c>
      <c r="U47" s="159" t="s">
        <v>446</v>
      </c>
      <c r="V47" s="159" t="s">
        <v>205</v>
      </c>
      <c r="W47" s="165" t="s">
        <v>424</v>
      </c>
      <c r="X47" s="165" t="s">
        <v>202</v>
      </c>
      <c r="Y47" s="165" t="s">
        <v>447</v>
      </c>
      <c r="Z47" s="149">
        <v>0</v>
      </c>
      <c r="AA47" s="149">
        <v>0</v>
      </c>
      <c r="AB47" s="149">
        <f t="shared" si="7"/>
        <v>24</v>
      </c>
      <c r="AC47" s="149">
        <f t="shared" si="8"/>
        <v>4</v>
      </c>
      <c r="AD47" s="149">
        <f t="shared" si="9"/>
        <v>0</v>
      </c>
      <c r="AE47" s="149">
        <f t="shared" si="10"/>
        <v>0</v>
      </c>
      <c r="AF47" s="149">
        <f t="shared" si="6"/>
        <v>28</v>
      </c>
      <c r="AG47" s="149"/>
      <c r="AH47" s="149"/>
      <c r="AI47" s="149"/>
      <c r="AJ47" s="149"/>
      <c r="AK47" s="149">
        <v>30</v>
      </c>
      <c r="AL47" s="149"/>
      <c r="AM47" s="60" t="s">
        <v>717</v>
      </c>
      <c r="AN47" s="60" t="s">
        <v>717</v>
      </c>
      <c r="AO47" s="60" t="s">
        <v>717</v>
      </c>
      <c r="AP47" s="60" t="s">
        <v>716</v>
      </c>
      <c r="AQ47" s="60" t="s">
        <v>717</v>
      </c>
      <c r="AR47" s="60" t="s">
        <v>717</v>
      </c>
      <c r="AS47" s="60" t="s">
        <v>717</v>
      </c>
      <c r="AT47" s="60" t="s">
        <v>717</v>
      </c>
      <c r="AU47" s="60" t="s">
        <v>717</v>
      </c>
      <c r="AV47" s="60" t="s">
        <v>717</v>
      </c>
      <c r="AW47" s="60" t="s">
        <v>716</v>
      </c>
      <c r="AX47" s="60" t="s">
        <v>717</v>
      </c>
      <c r="AY47" s="60" t="s">
        <v>717</v>
      </c>
      <c r="AZ47" s="60" t="s">
        <v>717</v>
      </c>
      <c r="BA47" s="60" t="s">
        <v>717</v>
      </c>
      <c r="BB47" s="60" t="s">
        <v>717</v>
      </c>
      <c r="BC47" s="60" t="s">
        <v>717</v>
      </c>
      <c r="BD47" s="60" t="s">
        <v>716</v>
      </c>
      <c r="BE47" s="60" t="s">
        <v>717</v>
      </c>
      <c r="BF47" s="60" t="s">
        <v>717</v>
      </c>
      <c r="BG47" s="60" t="s">
        <v>717</v>
      </c>
      <c r="BH47" s="60" t="s">
        <v>717</v>
      </c>
      <c r="BI47" s="60" t="s">
        <v>717</v>
      </c>
      <c r="BJ47" s="60" t="s">
        <v>717</v>
      </c>
      <c r="BK47" s="60" t="s">
        <v>716</v>
      </c>
      <c r="BL47" s="60" t="s">
        <v>717</v>
      </c>
      <c r="BM47" s="60" t="s">
        <v>717</v>
      </c>
      <c r="BN47" s="60" t="s">
        <v>717</v>
      </c>
    </row>
    <row r="48" spans="1:66" s="190" customFormat="1" ht="25.5" customHeight="1">
      <c r="A48" s="149">
        <f t="shared" si="5"/>
        <v>46</v>
      </c>
      <c r="B48" s="181" t="s">
        <v>510</v>
      </c>
      <c r="C48" s="230" t="s">
        <v>471</v>
      </c>
      <c r="D48" s="159" t="s">
        <v>470</v>
      </c>
      <c r="E48" s="149" t="s">
        <v>519</v>
      </c>
      <c r="F48" s="149" t="s">
        <v>130</v>
      </c>
      <c r="G48" s="149" t="s">
        <v>523</v>
      </c>
      <c r="H48" s="184">
        <v>44487</v>
      </c>
      <c r="I48" s="160">
        <v>34155</v>
      </c>
      <c r="J48" s="153"/>
      <c r="K48" s="231" t="s">
        <v>472</v>
      </c>
      <c r="L48" s="153"/>
      <c r="M48" s="159" t="s">
        <v>466</v>
      </c>
      <c r="N48" s="149"/>
      <c r="O48" s="182" t="s">
        <v>475</v>
      </c>
      <c r="P48" s="165" t="s">
        <v>474</v>
      </c>
      <c r="Q48" s="159" t="s">
        <v>476</v>
      </c>
      <c r="R48" s="149" t="s">
        <v>53</v>
      </c>
      <c r="S48" s="149"/>
      <c r="T48" s="118" t="s">
        <v>306</v>
      </c>
      <c r="U48" s="159">
        <v>8145908330</v>
      </c>
      <c r="V48" s="159" t="s">
        <v>200</v>
      </c>
      <c r="W48" s="165" t="s">
        <v>424</v>
      </c>
      <c r="X48" s="165" t="s">
        <v>202</v>
      </c>
      <c r="Y48" s="159" t="s">
        <v>473</v>
      </c>
      <c r="Z48" s="149">
        <v>0</v>
      </c>
      <c r="AA48" s="149">
        <v>0</v>
      </c>
      <c r="AB48" s="149">
        <f t="shared" si="7"/>
        <v>24</v>
      </c>
      <c r="AC48" s="149">
        <f t="shared" si="8"/>
        <v>4</v>
      </c>
      <c r="AD48" s="149">
        <f t="shared" si="9"/>
        <v>0</v>
      </c>
      <c r="AE48" s="149">
        <f t="shared" si="10"/>
        <v>0</v>
      </c>
      <c r="AF48" s="149">
        <f t="shared" si="6"/>
        <v>28</v>
      </c>
      <c r="AG48" s="149"/>
      <c r="AH48" s="149"/>
      <c r="AI48" s="149"/>
      <c r="AJ48" s="149"/>
      <c r="AK48" s="149">
        <v>30</v>
      </c>
      <c r="AL48" s="149"/>
      <c r="AM48" s="60" t="s">
        <v>717</v>
      </c>
      <c r="AN48" s="60" t="s">
        <v>717</v>
      </c>
      <c r="AO48" s="60" t="s">
        <v>717</v>
      </c>
      <c r="AP48" s="60" t="s">
        <v>717</v>
      </c>
      <c r="AQ48" s="60" t="s">
        <v>717</v>
      </c>
      <c r="AR48" s="60" t="s">
        <v>717</v>
      </c>
      <c r="AS48" s="60" t="s">
        <v>716</v>
      </c>
      <c r="AT48" s="60" t="s">
        <v>717</v>
      </c>
      <c r="AU48" s="60" t="s">
        <v>717</v>
      </c>
      <c r="AV48" s="60" t="s">
        <v>717</v>
      </c>
      <c r="AW48" s="60" t="s">
        <v>717</v>
      </c>
      <c r="AX48" s="60" t="s">
        <v>717</v>
      </c>
      <c r="AY48" s="60" t="s">
        <v>717</v>
      </c>
      <c r="AZ48" s="60" t="s">
        <v>716</v>
      </c>
      <c r="BA48" s="60" t="s">
        <v>717</v>
      </c>
      <c r="BB48" s="60" t="s">
        <v>717</v>
      </c>
      <c r="BC48" s="60" t="s">
        <v>717</v>
      </c>
      <c r="BD48" s="60" t="s">
        <v>717</v>
      </c>
      <c r="BE48" s="60" t="s">
        <v>717</v>
      </c>
      <c r="BF48" s="60" t="s">
        <v>717</v>
      </c>
      <c r="BG48" s="60" t="s">
        <v>716</v>
      </c>
      <c r="BH48" s="60" t="s">
        <v>717</v>
      </c>
      <c r="BI48" s="60" t="s">
        <v>717</v>
      </c>
      <c r="BJ48" s="60" t="s">
        <v>717</v>
      </c>
      <c r="BK48" s="60" t="s">
        <v>717</v>
      </c>
      <c r="BL48" s="60" t="s">
        <v>717</v>
      </c>
      <c r="BM48" s="60" t="s">
        <v>717</v>
      </c>
      <c r="BN48" s="60" t="s">
        <v>716</v>
      </c>
    </row>
    <row r="49" spans="1:67" s="190" customFormat="1" ht="25.5" customHeight="1">
      <c r="A49" s="149">
        <f t="shared" si="5"/>
        <v>47</v>
      </c>
      <c r="B49" s="181" t="s">
        <v>511</v>
      </c>
      <c r="C49" s="214" t="s">
        <v>469</v>
      </c>
      <c r="D49" s="165" t="s">
        <v>482</v>
      </c>
      <c r="E49" s="149" t="s">
        <v>519</v>
      </c>
      <c r="F49" s="149" t="s">
        <v>130</v>
      </c>
      <c r="G49" s="149" t="s">
        <v>523</v>
      </c>
      <c r="H49" s="184">
        <v>44494</v>
      </c>
      <c r="I49" s="160">
        <v>33305</v>
      </c>
      <c r="J49" s="153"/>
      <c r="K49" s="159" t="s">
        <v>477</v>
      </c>
      <c r="L49" s="153"/>
      <c r="M49" s="159" t="s">
        <v>466</v>
      </c>
      <c r="N49" s="149"/>
      <c r="O49" s="182" t="s">
        <v>480</v>
      </c>
      <c r="P49" s="165" t="s">
        <v>478</v>
      </c>
      <c r="Q49" s="159" t="s">
        <v>479</v>
      </c>
      <c r="R49" s="149" t="s">
        <v>53</v>
      </c>
      <c r="S49" s="149"/>
      <c r="T49" s="118" t="s">
        <v>304</v>
      </c>
      <c r="U49" s="159">
        <v>7982474318</v>
      </c>
      <c r="V49" s="159" t="s">
        <v>204</v>
      </c>
      <c r="W49" s="159" t="s">
        <v>198</v>
      </c>
      <c r="X49" s="159" t="s">
        <v>14</v>
      </c>
      <c r="Y49" s="159" t="s">
        <v>481</v>
      </c>
      <c r="Z49" s="149">
        <v>0</v>
      </c>
      <c r="AA49" s="149">
        <v>0</v>
      </c>
      <c r="AB49" s="149">
        <f t="shared" si="7"/>
        <v>23</v>
      </c>
      <c r="AC49" s="149">
        <f t="shared" si="8"/>
        <v>4</v>
      </c>
      <c r="AD49" s="149">
        <f t="shared" si="9"/>
        <v>0</v>
      </c>
      <c r="AE49" s="149">
        <f t="shared" si="10"/>
        <v>1</v>
      </c>
      <c r="AF49" s="149">
        <f t="shared" si="6"/>
        <v>27</v>
      </c>
      <c r="AG49" s="149"/>
      <c r="AH49" s="149"/>
      <c r="AI49" s="149"/>
      <c r="AJ49" s="149"/>
      <c r="AK49" s="149">
        <v>30</v>
      </c>
      <c r="AL49" s="149"/>
      <c r="AM49" s="60" t="s">
        <v>716</v>
      </c>
      <c r="AN49" s="60" t="s">
        <v>717</v>
      </c>
      <c r="AO49" s="60" t="s">
        <v>717</v>
      </c>
      <c r="AP49" s="60" t="s">
        <v>720</v>
      </c>
      <c r="AQ49" s="60" t="s">
        <v>717</v>
      </c>
      <c r="AR49" s="60" t="s">
        <v>717</v>
      </c>
      <c r="AS49" s="60" t="s">
        <v>717</v>
      </c>
      <c r="AT49" s="60" t="s">
        <v>716</v>
      </c>
      <c r="AU49" s="60" t="s">
        <v>717</v>
      </c>
      <c r="AV49" s="60" t="s">
        <v>717</v>
      </c>
      <c r="AW49" s="60" t="s">
        <v>717</v>
      </c>
      <c r="AX49" s="60" t="s">
        <v>717</v>
      </c>
      <c r="AY49" s="60" t="s">
        <v>717</v>
      </c>
      <c r="AZ49" s="60" t="s">
        <v>717</v>
      </c>
      <c r="BA49" s="60" t="s">
        <v>716</v>
      </c>
      <c r="BB49" s="60" t="s">
        <v>717</v>
      </c>
      <c r="BC49" s="60" t="s">
        <v>717</v>
      </c>
      <c r="BD49" s="60" t="s">
        <v>717</v>
      </c>
      <c r="BE49" s="60" t="s">
        <v>717</v>
      </c>
      <c r="BF49" s="60" t="s">
        <v>717</v>
      </c>
      <c r="BG49" s="60" t="s">
        <v>717</v>
      </c>
      <c r="BH49" s="60" t="s">
        <v>716</v>
      </c>
      <c r="BI49" s="60" t="s">
        <v>717</v>
      </c>
      <c r="BJ49" s="60" t="s">
        <v>717</v>
      </c>
      <c r="BK49" s="60" t="s">
        <v>717</v>
      </c>
      <c r="BL49" s="60" t="s">
        <v>717</v>
      </c>
      <c r="BM49" s="60" t="s">
        <v>717</v>
      </c>
      <c r="BN49" s="60" t="s">
        <v>717</v>
      </c>
      <c r="BO49" s="215"/>
    </row>
    <row r="50" spans="1:66" s="190" customFormat="1" ht="25.5" customHeight="1">
      <c r="A50" s="149">
        <f t="shared" si="5"/>
        <v>48</v>
      </c>
      <c r="B50" s="232" t="s">
        <v>512</v>
      </c>
      <c r="C50" s="233" t="s">
        <v>503</v>
      </c>
      <c r="D50" s="159" t="s">
        <v>504</v>
      </c>
      <c r="E50" s="149" t="s">
        <v>519</v>
      </c>
      <c r="F50" s="149" t="s">
        <v>130</v>
      </c>
      <c r="G50" s="149" t="s">
        <v>523</v>
      </c>
      <c r="H50" s="160">
        <v>44501</v>
      </c>
      <c r="I50" s="160">
        <v>32674</v>
      </c>
      <c r="J50" s="153"/>
      <c r="K50" s="183" t="s">
        <v>505</v>
      </c>
      <c r="L50" s="153"/>
      <c r="M50" s="159" t="s">
        <v>466</v>
      </c>
      <c r="N50" s="149"/>
      <c r="O50" s="159" t="s">
        <v>508</v>
      </c>
      <c r="P50" s="183" t="s">
        <v>506</v>
      </c>
      <c r="Q50" s="159" t="s">
        <v>507</v>
      </c>
      <c r="R50" s="149" t="s">
        <v>53</v>
      </c>
      <c r="S50" s="149"/>
      <c r="T50" s="118"/>
      <c r="U50" s="159"/>
      <c r="V50" s="159"/>
      <c r="W50" s="159"/>
      <c r="X50" s="159"/>
      <c r="Y50" s="159"/>
      <c r="Z50" s="149">
        <v>0</v>
      </c>
      <c r="AA50" s="149">
        <v>0</v>
      </c>
      <c r="AB50" s="149">
        <f t="shared" si="7"/>
        <v>23</v>
      </c>
      <c r="AC50" s="149">
        <f t="shared" si="8"/>
        <v>4</v>
      </c>
      <c r="AD50" s="149">
        <f t="shared" si="9"/>
        <v>0</v>
      </c>
      <c r="AE50" s="149">
        <f t="shared" si="10"/>
        <v>1</v>
      </c>
      <c r="AF50" s="149">
        <f t="shared" si="6"/>
        <v>27</v>
      </c>
      <c r="AG50" s="149"/>
      <c r="AH50" s="149"/>
      <c r="AI50" s="149"/>
      <c r="AJ50" s="149"/>
      <c r="AK50" s="149">
        <v>30</v>
      </c>
      <c r="AL50" s="149"/>
      <c r="AM50" s="60" t="s">
        <v>716</v>
      </c>
      <c r="AN50" s="60" t="s">
        <v>717</v>
      </c>
      <c r="AO50" s="60" t="s">
        <v>717</v>
      </c>
      <c r="AP50" s="60" t="s">
        <v>717</v>
      </c>
      <c r="AQ50" s="60" t="s">
        <v>717</v>
      </c>
      <c r="AR50" s="60" t="s">
        <v>717</v>
      </c>
      <c r="AS50" s="60" t="s">
        <v>717</v>
      </c>
      <c r="AT50" s="60" t="s">
        <v>716</v>
      </c>
      <c r="AU50" s="60" t="s">
        <v>717</v>
      </c>
      <c r="AV50" s="60" t="s">
        <v>717</v>
      </c>
      <c r="AW50" s="60" t="s">
        <v>717</v>
      </c>
      <c r="AX50" s="60" t="s">
        <v>720</v>
      </c>
      <c r="AY50" s="60" t="s">
        <v>717</v>
      </c>
      <c r="AZ50" s="60" t="s">
        <v>717</v>
      </c>
      <c r="BA50" s="60" t="s">
        <v>716</v>
      </c>
      <c r="BB50" s="60" t="s">
        <v>717</v>
      </c>
      <c r="BC50" s="60" t="s">
        <v>717</v>
      </c>
      <c r="BD50" s="60" t="s">
        <v>717</v>
      </c>
      <c r="BE50" s="60" t="s">
        <v>717</v>
      </c>
      <c r="BF50" s="60" t="s">
        <v>717</v>
      </c>
      <c r="BG50" s="60" t="s">
        <v>717</v>
      </c>
      <c r="BH50" s="60" t="s">
        <v>716</v>
      </c>
      <c r="BI50" s="60" t="s">
        <v>717</v>
      </c>
      <c r="BJ50" s="60" t="s">
        <v>717</v>
      </c>
      <c r="BK50" s="60" t="s">
        <v>717</v>
      </c>
      <c r="BL50" s="60" t="s">
        <v>717</v>
      </c>
      <c r="BM50" s="60" t="s">
        <v>717</v>
      </c>
      <c r="BN50" s="60" t="s">
        <v>717</v>
      </c>
    </row>
    <row r="51" spans="1:66" s="190" customFormat="1" ht="25.5" customHeight="1">
      <c r="A51" s="149">
        <f t="shared" si="5"/>
        <v>49</v>
      </c>
      <c r="B51" s="181" t="s">
        <v>546</v>
      </c>
      <c r="C51" s="214" t="s">
        <v>526</v>
      </c>
      <c r="D51" s="155" t="s">
        <v>531</v>
      </c>
      <c r="E51" s="149" t="s">
        <v>519</v>
      </c>
      <c r="F51" s="149" t="s">
        <v>130</v>
      </c>
      <c r="G51" s="149" t="s">
        <v>523</v>
      </c>
      <c r="H51" s="160">
        <v>44566</v>
      </c>
      <c r="I51" s="160">
        <v>35796</v>
      </c>
      <c r="J51" s="153"/>
      <c r="K51" s="159" t="s">
        <v>533</v>
      </c>
      <c r="L51" s="153"/>
      <c r="M51" s="159" t="s">
        <v>466</v>
      </c>
      <c r="N51" s="149"/>
      <c r="O51" s="159" t="s">
        <v>539</v>
      </c>
      <c r="P51" s="159" t="s">
        <v>535</v>
      </c>
      <c r="Q51" s="159" t="s">
        <v>536</v>
      </c>
      <c r="R51" s="149" t="s">
        <v>53</v>
      </c>
      <c r="S51" s="149"/>
      <c r="T51" s="155" t="s">
        <v>541</v>
      </c>
      <c r="U51" s="159">
        <v>8527392505</v>
      </c>
      <c r="V51" s="157" t="s">
        <v>200</v>
      </c>
      <c r="W51" s="159" t="s">
        <v>198</v>
      </c>
      <c r="X51" s="159" t="s">
        <v>543</v>
      </c>
      <c r="Y51" s="159" t="s">
        <v>544</v>
      </c>
      <c r="Z51" s="149">
        <v>0</v>
      </c>
      <c r="AA51" s="149">
        <v>0</v>
      </c>
      <c r="AB51" s="149">
        <f t="shared" si="7"/>
        <v>23</v>
      </c>
      <c r="AC51" s="149">
        <f t="shared" si="8"/>
        <v>4</v>
      </c>
      <c r="AD51" s="149">
        <f t="shared" si="9"/>
        <v>0</v>
      </c>
      <c r="AE51" s="149">
        <f t="shared" si="10"/>
        <v>1</v>
      </c>
      <c r="AF51" s="149">
        <f t="shared" si="6"/>
        <v>27</v>
      </c>
      <c r="AG51" s="149"/>
      <c r="AH51" s="149"/>
      <c r="AI51" s="149"/>
      <c r="AJ51" s="149"/>
      <c r="AK51" s="149">
        <v>30</v>
      </c>
      <c r="AL51" s="149"/>
      <c r="AM51" s="60" t="s">
        <v>717</v>
      </c>
      <c r="AN51" s="60" t="s">
        <v>716</v>
      </c>
      <c r="AO51" s="60" t="s">
        <v>717</v>
      </c>
      <c r="AP51" s="60" t="s">
        <v>717</v>
      </c>
      <c r="AQ51" s="60" t="s">
        <v>717</v>
      </c>
      <c r="AR51" s="60" t="s">
        <v>717</v>
      </c>
      <c r="AS51" s="60" t="s">
        <v>717</v>
      </c>
      <c r="AT51" s="60" t="s">
        <v>717</v>
      </c>
      <c r="AU51" s="60" t="s">
        <v>716</v>
      </c>
      <c r="AV51" s="60" t="s">
        <v>717</v>
      </c>
      <c r="AW51" s="60" t="s">
        <v>717</v>
      </c>
      <c r="AX51" s="60" t="s">
        <v>717</v>
      </c>
      <c r="AY51" s="60" t="s">
        <v>717</v>
      </c>
      <c r="AZ51" s="60" t="s">
        <v>717</v>
      </c>
      <c r="BA51" s="60" t="s">
        <v>717</v>
      </c>
      <c r="BB51" s="60" t="s">
        <v>716</v>
      </c>
      <c r="BC51" s="60" t="s">
        <v>720</v>
      </c>
      <c r="BD51" s="60" t="s">
        <v>717</v>
      </c>
      <c r="BE51" s="60" t="s">
        <v>717</v>
      </c>
      <c r="BF51" s="60" t="s">
        <v>717</v>
      </c>
      <c r="BG51" s="60" t="s">
        <v>717</v>
      </c>
      <c r="BH51" s="60" t="s">
        <v>717</v>
      </c>
      <c r="BI51" s="60" t="s">
        <v>716</v>
      </c>
      <c r="BJ51" s="60" t="s">
        <v>717</v>
      </c>
      <c r="BK51" s="60" t="s">
        <v>717</v>
      </c>
      <c r="BL51" s="60" t="s">
        <v>717</v>
      </c>
      <c r="BM51" s="60" t="s">
        <v>717</v>
      </c>
      <c r="BN51" s="60" t="s">
        <v>717</v>
      </c>
    </row>
    <row r="52" spans="1:66" s="190" customFormat="1" ht="25.5" customHeight="1">
      <c r="A52" s="149">
        <f t="shared" si="5"/>
        <v>50</v>
      </c>
      <c r="B52" s="181" t="s">
        <v>547</v>
      </c>
      <c r="C52" s="214" t="s">
        <v>527</v>
      </c>
      <c r="D52" s="155" t="s">
        <v>532</v>
      </c>
      <c r="E52" s="149" t="s">
        <v>519</v>
      </c>
      <c r="F52" s="149" t="s">
        <v>130</v>
      </c>
      <c r="G52" s="149" t="s">
        <v>523</v>
      </c>
      <c r="H52" s="160">
        <v>44576</v>
      </c>
      <c r="I52" s="160">
        <v>37257</v>
      </c>
      <c r="J52" s="153"/>
      <c r="K52" s="234" t="s">
        <v>534</v>
      </c>
      <c r="L52" s="153"/>
      <c r="M52" s="159" t="s">
        <v>466</v>
      </c>
      <c r="N52" s="149"/>
      <c r="O52" s="159" t="s">
        <v>540</v>
      </c>
      <c r="P52" s="159" t="s">
        <v>537</v>
      </c>
      <c r="Q52" s="159" t="s">
        <v>538</v>
      </c>
      <c r="R52" s="149" t="s">
        <v>53</v>
      </c>
      <c r="S52" s="149"/>
      <c r="T52" s="155" t="s">
        <v>542</v>
      </c>
      <c r="U52" s="159">
        <v>7290926570</v>
      </c>
      <c r="V52" s="157" t="s">
        <v>204</v>
      </c>
      <c r="W52" s="159" t="s">
        <v>424</v>
      </c>
      <c r="X52" s="159" t="s">
        <v>202</v>
      </c>
      <c r="Y52" s="159" t="s">
        <v>545</v>
      </c>
      <c r="Z52" s="149">
        <v>0</v>
      </c>
      <c r="AA52" s="149">
        <v>0</v>
      </c>
      <c r="AB52" s="149">
        <f t="shared" si="7"/>
        <v>23</v>
      </c>
      <c r="AC52" s="149">
        <f t="shared" si="8"/>
        <v>4</v>
      </c>
      <c r="AD52" s="149">
        <f t="shared" si="9"/>
        <v>0</v>
      </c>
      <c r="AE52" s="149">
        <f t="shared" si="10"/>
        <v>1</v>
      </c>
      <c r="AF52" s="149">
        <f t="shared" si="6"/>
        <v>27</v>
      </c>
      <c r="AG52" s="149"/>
      <c r="AH52" s="149"/>
      <c r="AI52" s="149"/>
      <c r="AJ52" s="149"/>
      <c r="AK52" s="149">
        <v>30</v>
      </c>
      <c r="AL52" s="149"/>
      <c r="AM52" s="60" t="s">
        <v>717</v>
      </c>
      <c r="AN52" s="60" t="s">
        <v>717</v>
      </c>
      <c r="AO52" s="60" t="s">
        <v>717</v>
      </c>
      <c r="AP52" s="60" t="s">
        <v>717</v>
      </c>
      <c r="AQ52" s="60" t="s">
        <v>716</v>
      </c>
      <c r="AR52" s="60" t="s">
        <v>717</v>
      </c>
      <c r="AS52" s="60" t="s">
        <v>717</v>
      </c>
      <c r="AT52" s="60" t="s">
        <v>717</v>
      </c>
      <c r="AU52" s="60" t="s">
        <v>717</v>
      </c>
      <c r="AV52" s="60" t="s">
        <v>717</v>
      </c>
      <c r="AW52" s="60" t="s">
        <v>717</v>
      </c>
      <c r="AX52" s="60" t="s">
        <v>716</v>
      </c>
      <c r="AY52" s="60" t="s">
        <v>717</v>
      </c>
      <c r="AZ52" s="60" t="s">
        <v>717</v>
      </c>
      <c r="BA52" s="60" t="s">
        <v>717</v>
      </c>
      <c r="BB52" s="60" t="s">
        <v>717</v>
      </c>
      <c r="BC52" s="60" t="s">
        <v>717</v>
      </c>
      <c r="BD52" s="60" t="s">
        <v>717</v>
      </c>
      <c r="BE52" s="60" t="s">
        <v>716</v>
      </c>
      <c r="BF52" s="60" t="s">
        <v>717</v>
      </c>
      <c r="BG52" s="60" t="s">
        <v>717</v>
      </c>
      <c r="BH52" s="60" t="s">
        <v>717</v>
      </c>
      <c r="BI52" s="60" t="s">
        <v>720</v>
      </c>
      <c r="BJ52" s="60" t="s">
        <v>717</v>
      </c>
      <c r="BK52" s="60" t="s">
        <v>717</v>
      </c>
      <c r="BL52" s="60" t="s">
        <v>716</v>
      </c>
      <c r="BM52" s="60" t="s">
        <v>717</v>
      </c>
      <c r="BN52" s="60" t="s">
        <v>717</v>
      </c>
    </row>
    <row r="53" spans="1:66" s="190" customFormat="1" ht="25.5" customHeight="1">
      <c r="A53" s="149">
        <f t="shared" si="5"/>
        <v>51</v>
      </c>
      <c r="B53" s="51" t="s">
        <v>552</v>
      </c>
      <c r="C53" s="233" t="s">
        <v>551</v>
      </c>
      <c r="D53" s="190" t="s">
        <v>559</v>
      </c>
      <c r="E53" s="149" t="s">
        <v>519</v>
      </c>
      <c r="F53" s="149" t="s">
        <v>130</v>
      </c>
      <c r="G53" s="149" t="s">
        <v>523</v>
      </c>
      <c r="H53" s="185">
        <v>44621</v>
      </c>
      <c r="I53" s="185">
        <v>35693</v>
      </c>
      <c r="J53" s="153"/>
      <c r="K53" s="190" t="s">
        <v>553</v>
      </c>
      <c r="L53" s="153"/>
      <c r="M53" s="190" t="s">
        <v>418</v>
      </c>
      <c r="N53" s="149"/>
      <c r="O53" s="190" t="s">
        <v>556</v>
      </c>
      <c r="P53" s="235" t="s">
        <v>554</v>
      </c>
      <c r="Q53" s="190" t="s">
        <v>555</v>
      </c>
      <c r="R53" s="149" t="s">
        <v>53</v>
      </c>
      <c r="S53" s="159"/>
      <c r="T53" s="190" t="s">
        <v>557</v>
      </c>
      <c r="U53" s="190" t="s">
        <v>558</v>
      </c>
      <c r="V53" s="157" t="s">
        <v>204</v>
      </c>
      <c r="W53" s="190" t="s">
        <v>198</v>
      </c>
      <c r="X53" s="159" t="s">
        <v>560</v>
      </c>
      <c r="Y53" s="159" t="s">
        <v>561</v>
      </c>
      <c r="Z53" s="149"/>
      <c r="AA53" s="149"/>
      <c r="AB53" s="149">
        <f t="shared" si="7"/>
        <v>23</v>
      </c>
      <c r="AC53" s="149">
        <f t="shared" si="8"/>
        <v>4</v>
      </c>
      <c r="AD53" s="149">
        <f t="shared" si="9"/>
        <v>0</v>
      </c>
      <c r="AE53" s="149">
        <f t="shared" si="10"/>
        <v>1</v>
      </c>
      <c r="AF53" s="149">
        <f t="shared" si="6"/>
        <v>27</v>
      </c>
      <c r="AG53" s="149"/>
      <c r="AH53" s="149"/>
      <c r="AI53" s="149"/>
      <c r="AJ53" s="149"/>
      <c r="AK53" s="149">
        <v>30</v>
      </c>
      <c r="AL53" s="149"/>
      <c r="AM53" s="60" t="s">
        <v>717</v>
      </c>
      <c r="AN53" s="60" t="s">
        <v>717</v>
      </c>
      <c r="AO53" s="60" t="s">
        <v>717</v>
      </c>
      <c r="AP53" s="60" t="s">
        <v>717</v>
      </c>
      <c r="AQ53" s="60" t="s">
        <v>717</v>
      </c>
      <c r="AR53" s="60" t="s">
        <v>716</v>
      </c>
      <c r="AS53" s="60" t="s">
        <v>717</v>
      </c>
      <c r="AT53" s="60" t="s">
        <v>717</v>
      </c>
      <c r="AU53" s="60" t="s">
        <v>717</v>
      </c>
      <c r="AV53" s="60" t="s">
        <v>717</v>
      </c>
      <c r="AW53" s="60" t="s">
        <v>717</v>
      </c>
      <c r="AX53" s="60" t="s">
        <v>717</v>
      </c>
      <c r="AY53" s="60" t="s">
        <v>716</v>
      </c>
      <c r="AZ53" s="60" t="s">
        <v>717</v>
      </c>
      <c r="BA53" s="60" t="s">
        <v>717</v>
      </c>
      <c r="BB53" s="60" t="s">
        <v>717</v>
      </c>
      <c r="BC53" s="60" t="s">
        <v>717</v>
      </c>
      <c r="BD53" s="60" t="s">
        <v>717</v>
      </c>
      <c r="BE53" s="60" t="s">
        <v>717</v>
      </c>
      <c r="BF53" s="60" t="s">
        <v>716</v>
      </c>
      <c r="BG53" s="60" t="s">
        <v>717</v>
      </c>
      <c r="BH53" s="60" t="s">
        <v>717</v>
      </c>
      <c r="BI53" s="60" t="s">
        <v>717</v>
      </c>
      <c r="BJ53" s="60" t="s">
        <v>717</v>
      </c>
      <c r="BK53" s="60" t="s">
        <v>717</v>
      </c>
      <c r="BL53" s="60" t="s">
        <v>720</v>
      </c>
      <c r="BM53" s="60" t="s">
        <v>716</v>
      </c>
      <c r="BN53" s="60" t="s">
        <v>717</v>
      </c>
    </row>
    <row r="54" spans="1:66" s="190" customFormat="1" ht="25.5" customHeight="1">
      <c r="A54" s="149">
        <f t="shared" si="5"/>
        <v>52</v>
      </c>
      <c r="B54" s="236" t="s">
        <v>600</v>
      </c>
      <c r="C54" s="81" t="s">
        <v>568</v>
      </c>
      <c r="D54" s="81" t="s">
        <v>569</v>
      </c>
      <c r="E54" s="121" t="s">
        <v>519</v>
      </c>
      <c r="F54" s="121" t="s">
        <v>130</v>
      </c>
      <c r="G54" s="121" t="s">
        <v>523</v>
      </c>
      <c r="H54" s="58">
        <v>44659</v>
      </c>
      <c r="I54" s="58">
        <v>36322</v>
      </c>
      <c r="J54" s="85"/>
      <c r="K54" s="81" t="s">
        <v>562</v>
      </c>
      <c r="L54" s="85"/>
      <c r="M54" s="81" t="s">
        <v>466</v>
      </c>
      <c r="N54" s="90"/>
      <c r="O54" s="81" t="s">
        <v>468</v>
      </c>
      <c r="P54" s="134" t="s">
        <v>566</v>
      </c>
      <c r="Q54" s="81" t="s">
        <v>567</v>
      </c>
      <c r="R54" s="121" t="s">
        <v>53</v>
      </c>
      <c r="S54" s="81"/>
      <c r="T54" s="81" t="s">
        <v>563</v>
      </c>
      <c r="U54" s="81">
        <v>8973245312</v>
      </c>
      <c r="V54" s="124" t="s">
        <v>204</v>
      </c>
      <c r="W54" s="81" t="s">
        <v>198</v>
      </c>
      <c r="X54" s="81" t="s">
        <v>564</v>
      </c>
      <c r="Y54" s="81" t="s">
        <v>565</v>
      </c>
      <c r="Z54" s="149"/>
      <c r="AA54" s="149"/>
      <c r="AB54" s="149">
        <f t="shared" si="7"/>
        <v>23</v>
      </c>
      <c r="AC54" s="149">
        <f t="shared" si="8"/>
        <v>4</v>
      </c>
      <c r="AD54" s="149">
        <f t="shared" si="9"/>
        <v>0</v>
      </c>
      <c r="AE54" s="149">
        <f t="shared" si="10"/>
        <v>1</v>
      </c>
      <c r="AF54" s="149">
        <f t="shared" si="6"/>
        <v>27</v>
      </c>
      <c r="AG54" s="149"/>
      <c r="AH54" s="149"/>
      <c r="AI54" s="149"/>
      <c r="AJ54" s="149"/>
      <c r="AK54" s="149">
        <v>30</v>
      </c>
      <c r="AL54" s="149"/>
      <c r="AM54" s="60" t="s">
        <v>717</v>
      </c>
      <c r="AN54" s="60" t="s">
        <v>717</v>
      </c>
      <c r="AO54" s="60" t="s">
        <v>717</v>
      </c>
      <c r="AP54" s="60" t="s">
        <v>717</v>
      </c>
      <c r="AQ54" s="60" t="s">
        <v>717</v>
      </c>
      <c r="AR54" s="60" t="s">
        <v>717</v>
      </c>
      <c r="AS54" s="60" t="s">
        <v>716</v>
      </c>
      <c r="AT54" s="60" t="s">
        <v>717</v>
      </c>
      <c r="AU54" s="60" t="s">
        <v>717</v>
      </c>
      <c r="AV54" s="60" t="s">
        <v>717</v>
      </c>
      <c r="AW54" s="60" t="s">
        <v>717</v>
      </c>
      <c r="AX54" s="60" t="s">
        <v>720</v>
      </c>
      <c r="AY54" s="60" t="s">
        <v>717</v>
      </c>
      <c r="AZ54" s="60" t="s">
        <v>716</v>
      </c>
      <c r="BA54" s="60" t="s">
        <v>717</v>
      </c>
      <c r="BB54" s="60" t="s">
        <v>717</v>
      </c>
      <c r="BC54" s="60" t="s">
        <v>717</v>
      </c>
      <c r="BD54" s="60" t="s">
        <v>717</v>
      </c>
      <c r="BE54" s="60" t="s">
        <v>717</v>
      </c>
      <c r="BF54" s="60" t="s">
        <v>717</v>
      </c>
      <c r="BG54" s="60" t="s">
        <v>716</v>
      </c>
      <c r="BH54" s="60" t="s">
        <v>717</v>
      </c>
      <c r="BI54" s="60" t="s">
        <v>717</v>
      </c>
      <c r="BJ54" s="60" t="s">
        <v>717</v>
      </c>
      <c r="BK54" s="60" t="s">
        <v>717</v>
      </c>
      <c r="BL54" s="60" t="s">
        <v>717</v>
      </c>
      <c r="BM54" s="60" t="s">
        <v>717</v>
      </c>
      <c r="BN54" s="60" t="s">
        <v>716</v>
      </c>
    </row>
    <row r="55" spans="1:66" s="190" customFormat="1" ht="25.5" customHeight="1">
      <c r="A55" s="149">
        <f t="shared" si="5"/>
        <v>53</v>
      </c>
      <c r="B55" s="208" t="s">
        <v>618</v>
      </c>
      <c r="C55" s="209" t="s">
        <v>619</v>
      </c>
      <c r="D55" s="210" t="s">
        <v>620</v>
      </c>
      <c r="E55" s="121" t="s">
        <v>519</v>
      </c>
      <c r="F55" s="121" t="s">
        <v>130</v>
      </c>
      <c r="G55" s="121" t="s">
        <v>523</v>
      </c>
      <c r="H55" s="120">
        <v>44682</v>
      </c>
      <c r="I55" s="211">
        <v>31259</v>
      </c>
      <c r="J55" s="85"/>
      <c r="K55" s="210" t="s">
        <v>621</v>
      </c>
      <c r="L55" s="85"/>
      <c r="M55" s="81" t="s">
        <v>466</v>
      </c>
      <c r="N55" s="90"/>
      <c r="O55" s="210" t="s">
        <v>468</v>
      </c>
      <c r="P55" s="212" t="s">
        <v>622</v>
      </c>
      <c r="Q55" s="210" t="s">
        <v>623</v>
      </c>
      <c r="R55" s="121" t="s">
        <v>53</v>
      </c>
      <c r="S55" s="81"/>
      <c r="T55" s="213" t="s">
        <v>624</v>
      </c>
      <c r="U55" s="210" t="s">
        <v>625</v>
      </c>
      <c r="V55" s="124" t="s">
        <v>204</v>
      </c>
      <c r="W55" s="210" t="s">
        <v>198</v>
      </c>
      <c r="X55" s="210" t="s">
        <v>626</v>
      </c>
      <c r="Y55" s="81" t="s">
        <v>627</v>
      </c>
      <c r="Z55" s="149"/>
      <c r="AA55" s="149"/>
      <c r="AB55" s="149">
        <f t="shared" si="7"/>
        <v>19</v>
      </c>
      <c r="AC55" s="149">
        <f t="shared" si="8"/>
        <v>4</v>
      </c>
      <c r="AD55" s="149">
        <f t="shared" si="9"/>
        <v>0</v>
      </c>
      <c r="AE55" s="149">
        <f t="shared" si="10"/>
        <v>5</v>
      </c>
      <c r="AF55" s="149">
        <f t="shared" si="6"/>
        <v>23</v>
      </c>
      <c r="AG55" s="149"/>
      <c r="AH55" s="149"/>
      <c r="AI55" s="149"/>
      <c r="AJ55" s="149"/>
      <c r="AK55" s="149">
        <v>30</v>
      </c>
      <c r="AL55" s="149"/>
      <c r="AM55" s="60" t="s">
        <v>717</v>
      </c>
      <c r="AN55" s="60" t="s">
        <v>717</v>
      </c>
      <c r="AO55" s="60" t="s">
        <v>717</v>
      </c>
      <c r="AP55" s="60" t="s">
        <v>717</v>
      </c>
      <c r="AQ55" s="60" t="s">
        <v>717</v>
      </c>
      <c r="AR55" s="60" t="s">
        <v>716</v>
      </c>
      <c r="AS55" s="60" t="s">
        <v>717</v>
      </c>
      <c r="AT55" s="60" t="s">
        <v>720</v>
      </c>
      <c r="AU55" s="60" t="s">
        <v>720</v>
      </c>
      <c r="AV55" s="60" t="s">
        <v>720</v>
      </c>
      <c r="AW55" s="60" t="s">
        <v>720</v>
      </c>
      <c r="AX55" s="60" t="s">
        <v>717</v>
      </c>
      <c r="AY55" s="60" t="s">
        <v>716</v>
      </c>
      <c r="AZ55" s="60" t="s">
        <v>717</v>
      </c>
      <c r="BA55" s="60" t="s">
        <v>717</v>
      </c>
      <c r="BB55" s="60" t="s">
        <v>717</v>
      </c>
      <c r="BC55" s="60" t="s">
        <v>717</v>
      </c>
      <c r="BD55" s="60" t="s">
        <v>717</v>
      </c>
      <c r="BE55" s="60" t="s">
        <v>717</v>
      </c>
      <c r="BF55" s="60" t="s">
        <v>716</v>
      </c>
      <c r="BG55" s="60" t="s">
        <v>717</v>
      </c>
      <c r="BH55" s="60" t="s">
        <v>720</v>
      </c>
      <c r="BI55" s="60" t="s">
        <v>717</v>
      </c>
      <c r="BJ55" s="60" t="s">
        <v>717</v>
      </c>
      <c r="BK55" s="60" t="s">
        <v>717</v>
      </c>
      <c r="BL55" s="60" t="s">
        <v>717</v>
      </c>
      <c r="BM55" s="60" t="s">
        <v>716</v>
      </c>
      <c r="BN55" s="60" t="s">
        <v>717</v>
      </c>
    </row>
    <row r="56" spans="1:66" s="190" customFormat="1" ht="25.5" customHeight="1">
      <c r="A56" s="149">
        <f t="shared" si="5"/>
        <v>54</v>
      </c>
      <c r="B56" s="237" t="s">
        <v>601</v>
      </c>
      <c r="C56" s="123" t="s">
        <v>579</v>
      </c>
      <c r="D56" s="129" t="s">
        <v>580</v>
      </c>
      <c r="E56" s="121" t="s">
        <v>519</v>
      </c>
      <c r="F56" s="121" t="s">
        <v>130</v>
      </c>
      <c r="G56" s="121" t="s">
        <v>523</v>
      </c>
      <c r="H56" s="120">
        <v>44682</v>
      </c>
      <c r="I56" s="238">
        <v>28491</v>
      </c>
      <c r="J56" s="85"/>
      <c r="K56" s="129" t="s">
        <v>581</v>
      </c>
      <c r="L56" s="85"/>
      <c r="M56" s="81" t="s">
        <v>466</v>
      </c>
      <c r="N56" s="90"/>
      <c r="O56" s="129" t="s">
        <v>468</v>
      </c>
      <c r="P56" s="239" t="s">
        <v>583</v>
      </c>
      <c r="Q56" s="129" t="s">
        <v>582</v>
      </c>
      <c r="R56" s="121" t="s">
        <v>53</v>
      </c>
      <c r="S56" s="81"/>
      <c r="T56" s="129" t="s">
        <v>584</v>
      </c>
      <c r="U56" s="129" t="s">
        <v>587</v>
      </c>
      <c r="V56" s="124" t="s">
        <v>206</v>
      </c>
      <c r="W56" s="129" t="s">
        <v>198</v>
      </c>
      <c r="X56" s="129" t="s">
        <v>585</v>
      </c>
      <c r="Y56" s="81" t="s">
        <v>586</v>
      </c>
      <c r="Z56" s="149"/>
      <c r="AA56" s="149"/>
      <c r="AB56" s="149">
        <f t="shared" si="7"/>
        <v>18</v>
      </c>
      <c r="AC56" s="149">
        <f t="shared" si="8"/>
        <v>3</v>
      </c>
      <c r="AD56" s="149">
        <f t="shared" si="9"/>
        <v>0</v>
      </c>
      <c r="AE56" s="149">
        <f t="shared" si="10"/>
        <v>7</v>
      </c>
      <c r="AF56" s="149">
        <f t="shared" si="6"/>
        <v>21</v>
      </c>
      <c r="AG56" s="149"/>
      <c r="AH56" s="149"/>
      <c r="AI56" s="149"/>
      <c r="AJ56" s="149"/>
      <c r="AK56" s="149">
        <v>30</v>
      </c>
      <c r="AL56" s="149"/>
      <c r="AM56" s="60" t="s">
        <v>717</v>
      </c>
      <c r="AN56" s="60" t="s">
        <v>720</v>
      </c>
      <c r="AO56" s="60" t="s">
        <v>717</v>
      </c>
      <c r="AP56" s="60" t="s">
        <v>716</v>
      </c>
      <c r="AQ56" s="60" t="s">
        <v>720</v>
      </c>
      <c r="AR56" s="60" t="s">
        <v>717</v>
      </c>
      <c r="AS56" s="60" t="s">
        <v>717</v>
      </c>
      <c r="AT56" s="60" t="s">
        <v>720</v>
      </c>
      <c r="AU56" s="60" t="s">
        <v>720</v>
      </c>
      <c r="AV56" s="60" t="s">
        <v>717</v>
      </c>
      <c r="AW56" s="60" t="s">
        <v>716</v>
      </c>
      <c r="AX56" s="60" t="s">
        <v>717</v>
      </c>
      <c r="AY56" s="60" t="s">
        <v>717</v>
      </c>
      <c r="AZ56" s="60" t="s">
        <v>717</v>
      </c>
      <c r="BA56" s="60" t="s">
        <v>717</v>
      </c>
      <c r="BB56" s="60" t="s">
        <v>717</v>
      </c>
      <c r="BC56" s="60" t="s">
        <v>720</v>
      </c>
      <c r="BD56" s="60" t="s">
        <v>720</v>
      </c>
      <c r="BE56" s="60" t="s">
        <v>720</v>
      </c>
      <c r="BF56" s="60" t="s">
        <v>717</v>
      </c>
      <c r="BG56" s="60" t="s">
        <v>717</v>
      </c>
      <c r="BH56" s="60" t="s">
        <v>717</v>
      </c>
      <c r="BI56" s="60" t="s">
        <v>717</v>
      </c>
      <c r="BJ56" s="60" t="s">
        <v>717</v>
      </c>
      <c r="BK56" s="60" t="s">
        <v>716</v>
      </c>
      <c r="BL56" s="60" t="s">
        <v>717</v>
      </c>
      <c r="BM56" s="60" t="s">
        <v>717</v>
      </c>
      <c r="BN56" s="60" t="s">
        <v>717</v>
      </c>
    </row>
    <row r="57" spans="1:66" s="190" customFormat="1" ht="25.5" customHeight="1">
      <c r="A57" s="149">
        <f t="shared" si="5"/>
        <v>55</v>
      </c>
      <c r="B57" s="241" t="s">
        <v>645</v>
      </c>
      <c r="C57" s="52" t="s">
        <v>611</v>
      </c>
      <c r="D57" s="52" t="s">
        <v>612</v>
      </c>
      <c r="E57" s="121" t="s">
        <v>519</v>
      </c>
      <c r="F57" s="90" t="s">
        <v>50</v>
      </c>
      <c r="G57" s="121" t="s">
        <v>523</v>
      </c>
      <c r="H57" s="120">
        <v>44744</v>
      </c>
      <c r="I57" s="204">
        <v>30549</v>
      </c>
      <c r="J57" s="85"/>
      <c r="K57" s="129" t="s">
        <v>647</v>
      </c>
      <c r="L57" s="85"/>
      <c r="M57" s="81" t="s">
        <v>466</v>
      </c>
      <c r="N57" s="90"/>
      <c r="O57" s="52" t="s">
        <v>615</v>
      </c>
      <c r="P57" s="128" t="s">
        <v>613</v>
      </c>
      <c r="Q57" s="52" t="s">
        <v>614</v>
      </c>
      <c r="R57" s="90" t="s">
        <v>53</v>
      </c>
      <c r="S57" s="81"/>
      <c r="T57" s="52" t="s">
        <v>616</v>
      </c>
      <c r="U57" s="52" t="s">
        <v>617</v>
      </c>
      <c r="V57" s="124" t="s">
        <v>205</v>
      </c>
      <c r="W57" s="52" t="s">
        <v>198</v>
      </c>
      <c r="X57" s="129"/>
      <c r="Y57" s="81"/>
      <c r="Z57" s="149"/>
      <c r="AA57" s="149"/>
      <c r="AB57" s="149">
        <f t="shared" si="7"/>
        <v>22</v>
      </c>
      <c r="AC57" s="149">
        <f t="shared" si="8"/>
        <v>4</v>
      </c>
      <c r="AD57" s="149">
        <f t="shared" si="9"/>
        <v>0</v>
      </c>
      <c r="AE57" s="149">
        <f t="shared" si="10"/>
        <v>2</v>
      </c>
      <c r="AF57" s="149">
        <f aca="true" t="shared" si="11" ref="AF57:AF62">SUM(AB57+AC57+AD57)</f>
        <v>26</v>
      </c>
      <c r="AG57" s="149"/>
      <c r="AH57" s="149"/>
      <c r="AI57" s="149"/>
      <c r="AJ57" s="149"/>
      <c r="AK57" s="149">
        <v>30</v>
      </c>
      <c r="AL57" s="149"/>
      <c r="AM57" s="60" t="s">
        <v>717</v>
      </c>
      <c r="AN57" s="60" t="s">
        <v>717</v>
      </c>
      <c r="AO57" s="60" t="s">
        <v>717</v>
      </c>
      <c r="AP57" s="60" t="s">
        <v>717</v>
      </c>
      <c r="AQ57" s="60" t="s">
        <v>716</v>
      </c>
      <c r="AR57" s="60" t="s">
        <v>717</v>
      </c>
      <c r="AS57" s="60" t="s">
        <v>717</v>
      </c>
      <c r="AT57" s="60" t="s">
        <v>717</v>
      </c>
      <c r="AU57" s="60" t="s">
        <v>717</v>
      </c>
      <c r="AV57" s="60" t="s">
        <v>717</v>
      </c>
      <c r="AW57" s="60" t="s">
        <v>717</v>
      </c>
      <c r="AX57" s="60" t="s">
        <v>716</v>
      </c>
      <c r="AY57" s="60" t="s">
        <v>717</v>
      </c>
      <c r="AZ57" s="60" t="s">
        <v>717</v>
      </c>
      <c r="BA57" s="60" t="s">
        <v>717</v>
      </c>
      <c r="BB57" s="60" t="s">
        <v>717</v>
      </c>
      <c r="BC57" s="60" t="s">
        <v>717</v>
      </c>
      <c r="BD57" s="60" t="s">
        <v>717</v>
      </c>
      <c r="BE57" s="60" t="s">
        <v>716</v>
      </c>
      <c r="BF57" s="60" t="s">
        <v>717</v>
      </c>
      <c r="BG57" s="60" t="s">
        <v>717</v>
      </c>
      <c r="BH57" s="60" t="s">
        <v>717</v>
      </c>
      <c r="BI57" s="60" t="s">
        <v>717</v>
      </c>
      <c r="BJ57" s="60" t="s">
        <v>720</v>
      </c>
      <c r="BK57" s="60" t="s">
        <v>717</v>
      </c>
      <c r="BL57" s="60" t="s">
        <v>716</v>
      </c>
      <c r="BM57" s="60" t="s">
        <v>717</v>
      </c>
      <c r="BN57" s="60" t="s">
        <v>720</v>
      </c>
    </row>
    <row r="58" spans="1:66" s="190" customFormat="1" ht="25.5" customHeight="1">
      <c r="A58" s="149">
        <f t="shared" si="5"/>
        <v>56</v>
      </c>
      <c r="B58" s="81" t="s">
        <v>628</v>
      </c>
      <c r="C58" s="81" t="s">
        <v>629</v>
      </c>
      <c r="D58" s="81" t="s">
        <v>631</v>
      </c>
      <c r="E58" s="121" t="s">
        <v>519</v>
      </c>
      <c r="F58" s="90" t="s">
        <v>50</v>
      </c>
      <c r="G58" s="121" t="s">
        <v>523</v>
      </c>
      <c r="H58" s="206">
        <v>44782</v>
      </c>
      <c r="I58" s="242">
        <v>36802</v>
      </c>
      <c r="J58" s="85"/>
      <c r="K58" s="81" t="s">
        <v>633</v>
      </c>
      <c r="L58" s="68"/>
      <c r="M58" s="81" t="s">
        <v>418</v>
      </c>
      <c r="N58" s="202"/>
      <c r="O58" s="81" t="s">
        <v>639</v>
      </c>
      <c r="P58" s="97" t="s">
        <v>635</v>
      </c>
      <c r="Q58" s="81" t="s">
        <v>637</v>
      </c>
      <c r="R58" s="90" t="s">
        <v>53</v>
      </c>
      <c r="S58" s="90"/>
      <c r="T58" s="81" t="s">
        <v>641</v>
      </c>
      <c r="U58" s="81" t="s">
        <v>643</v>
      </c>
      <c r="V58" s="90" t="s">
        <v>205</v>
      </c>
      <c r="W58" s="81" t="s">
        <v>424</v>
      </c>
      <c r="X58" s="207"/>
      <c r="Y58" s="91"/>
      <c r="Z58" s="149"/>
      <c r="AA58" s="149"/>
      <c r="AB58" s="149">
        <f t="shared" si="7"/>
        <v>23</v>
      </c>
      <c r="AC58" s="149">
        <f t="shared" si="8"/>
        <v>4</v>
      </c>
      <c r="AD58" s="149">
        <f t="shared" si="9"/>
        <v>0</v>
      </c>
      <c r="AE58" s="149">
        <f t="shared" si="10"/>
        <v>1</v>
      </c>
      <c r="AF58" s="149">
        <f t="shared" si="11"/>
        <v>27</v>
      </c>
      <c r="AG58" s="149"/>
      <c r="AH58" s="149"/>
      <c r="AI58" s="149"/>
      <c r="AJ58" s="149"/>
      <c r="AK58" s="149">
        <v>30</v>
      </c>
      <c r="AL58" s="149"/>
      <c r="AM58" s="60" t="s">
        <v>720</v>
      </c>
      <c r="AN58" s="60" t="s">
        <v>717</v>
      </c>
      <c r="AO58" s="60" t="s">
        <v>717</v>
      </c>
      <c r="AP58" s="60" t="s">
        <v>717</v>
      </c>
      <c r="AQ58" s="60" t="s">
        <v>717</v>
      </c>
      <c r="AR58" s="60" t="s">
        <v>716</v>
      </c>
      <c r="AS58" s="60" t="s">
        <v>717</v>
      </c>
      <c r="AT58" s="60" t="s">
        <v>717</v>
      </c>
      <c r="AU58" s="60" t="s">
        <v>717</v>
      </c>
      <c r="AV58" s="60" t="s">
        <v>717</v>
      </c>
      <c r="AW58" s="60" t="s">
        <v>717</v>
      </c>
      <c r="AX58" s="60" t="s">
        <v>717</v>
      </c>
      <c r="AY58" s="60" t="s">
        <v>716</v>
      </c>
      <c r="AZ58" s="60" t="s">
        <v>717</v>
      </c>
      <c r="BA58" s="60" t="s">
        <v>717</v>
      </c>
      <c r="BB58" s="60" t="s">
        <v>717</v>
      </c>
      <c r="BC58" s="60" t="s">
        <v>717</v>
      </c>
      <c r="BD58" s="60" t="s">
        <v>717</v>
      </c>
      <c r="BE58" s="60" t="s">
        <v>717</v>
      </c>
      <c r="BF58" s="60" t="s">
        <v>716</v>
      </c>
      <c r="BG58" s="60" t="s">
        <v>717</v>
      </c>
      <c r="BH58" s="60" t="s">
        <v>717</v>
      </c>
      <c r="BI58" s="60" t="s">
        <v>717</v>
      </c>
      <c r="BJ58" s="60" t="s">
        <v>717</v>
      </c>
      <c r="BK58" s="60" t="s">
        <v>717</v>
      </c>
      <c r="BL58" s="60" t="s">
        <v>717</v>
      </c>
      <c r="BM58" s="60" t="s">
        <v>716</v>
      </c>
      <c r="BN58" s="60" t="s">
        <v>717</v>
      </c>
    </row>
    <row r="59" spans="1:66" s="190" customFormat="1" ht="25.5" customHeight="1">
      <c r="A59" s="149">
        <f t="shared" si="5"/>
        <v>57</v>
      </c>
      <c r="B59" s="243" t="s">
        <v>646</v>
      </c>
      <c r="C59" s="244" t="s">
        <v>630</v>
      </c>
      <c r="D59" s="81" t="s">
        <v>632</v>
      </c>
      <c r="E59" s="121" t="s">
        <v>519</v>
      </c>
      <c r="F59" s="90" t="s">
        <v>50</v>
      </c>
      <c r="G59" s="121" t="s">
        <v>523</v>
      </c>
      <c r="H59" s="206">
        <v>44790</v>
      </c>
      <c r="I59" s="242">
        <v>37715</v>
      </c>
      <c r="J59" s="85"/>
      <c r="K59" s="81" t="s">
        <v>634</v>
      </c>
      <c r="L59" s="68"/>
      <c r="M59" s="244" t="s">
        <v>418</v>
      </c>
      <c r="N59" s="202"/>
      <c r="O59" s="81" t="s">
        <v>640</v>
      </c>
      <c r="P59" s="97" t="s">
        <v>636</v>
      </c>
      <c r="Q59" s="81" t="s">
        <v>638</v>
      </c>
      <c r="R59" s="90" t="s">
        <v>53</v>
      </c>
      <c r="S59" s="90"/>
      <c r="T59" s="81" t="s">
        <v>642</v>
      </c>
      <c r="U59" s="81" t="s">
        <v>644</v>
      </c>
      <c r="V59" s="90" t="s">
        <v>205</v>
      </c>
      <c r="W59" s="81" t="s">
        <v>424</v>
      </c>
      <c r="X59" s="207"/>
      <c r="Y59" s="91"/>
      <c r="Z59" s="149"/>
      <c r="AA59" s="149"/>
      <c r="AB59" s="149">
        <f t="shared" si="7"/>
        <v>24</v>
      </c>
      <c r="AC59" s="149">
        <f t="shared" si="8"/>
        <v>4</v>
      </c>
      <c r="AD59" s="149">
        <f t="shared" si="9"/>
        <v>0</v>
      </c>
      <c r="AE59" s="149">
        <f t="shared" si="10"/>
        <v>0</v>
      </c>
      <c r="AF59" s="149">
        <f t="shared" si="11"/>
        <v>28</v>
      </c>
      <c r="AG59" s="149"/>
      <c r="AH59" s="149"/>
      <c r="AI59" s="149"/>
      <c r="AJ59" s="149"/>
      <c r="AK59" s="149">
        <v>30</v>
      </c>
      <c r="AL59" s="149"/>
      <c r="AM59" s="60" t="s">
        <v>717</v>
      </c>
      <c r="AN59" s="60" t="s">
        <v>717</v>
      </c>
      <c r="AO59" s="60" t="s">
        <v>717</v>
      </c>
      <c r="AP59" s="60" t="s">
        <v>717</v>
      </c>
      <c r="AQ59" s="60" t="s">
        <v>716</v>
      </c>
      <c r="AR59" s="60" t="s">
        <v>717</v>
      </c>
      <c r="AS59" s="60" t="s">
        <v>717</v>
      </c>
      <c r="AT59" s="60" t="s">
        <v>717</v>
      </c>
      <c r="AU59" s="60" t="s">
        <v>717</v>
      </c>
      <c r="AV59" s="60" t="s">
        <v>717</v>
      </c>
      <c r="AW59" s="60" t="s">
        <v>717</v>
      </c>
      <c r="AX59" s="60" t="s">
        <v>716</v>
      </c>
      <c r="AY59" s="60" t="s">
        <v>717</v>
      </c>
      <c r="AZ59" s="60" t="s">
        <v>717</v>
      </c>
      <c r="BA59" s="60" t="s">
        <v>717</v>
      </c>
      <c r="BB59" s="60" t="s">
        <v>717</v>
      </c>
      <c r="BC59" s="60" t="s">
        <v>717</v>
      </c>
      <c r="BD59" s="60" t="s">
        <v>717</v>
      </c>
      <c r="BE59" s="60" t="s">
        <v>716</v>
      </c>
      <c r="BF59" s="60" t="s">
        <v>717</v>
      </c>
      <c r="BG59" s="60" t="s">
        <v>717</v>
      </c>
      <c r="BH59" s="60" t="s">
        <v>717</v>
      </c>
      <c r="BI59" s="60" t="s">
        <v>717</v>
      </c>
      <c r="BJ59" s="60" t="s">
        <v>717</v>
      </c>
      <c r="BK59" s="60" t="s">
        <v>717</v>
      </c>
      <c r="BL59" s="60" t="s">
        <v>716</v>
      </c>
      <c r="BM59" s="60" t="s">
        <v>717</v>
      </c>
      <c r="BN59" s="60" t="s">
        <v>717</v>
      </c>
    </row>
    <row r="60" spans="1:66" s="190" customFormat="1" ht="25.5" customHeight="1">
      <c r="A60" s="149">
        <f t="shared" si="5"/>
        <v>58</v>
      </c>
      <c r="B60" s="253" t="s">
        <v>681</v>
      </c>
      <c r="C60" s="81" t="s">
        <v>673</v>
      </c>
      <c r="D60" s="81" t="s">
        <v>674</v>
      </c>
      <c r="E60" s="121" t="s">
        <v>519</v>
      </c>
      <c r="F60" s="90" t="s">
        <v>50</v>
      </c>
      <c r="G60" s="121" t="s">
        <v>523</v>
      </c>
      <c r="H60" s="206">
        <v>44866</v>
      </c>
      <c r="I60" s="127">
        <v>31207</v>
      </c>
      <c r="J60" s="85"/>
      <c r="K60" s="97" t="s">
        <v>675</v>
      </c>
      <c r="L60" s="68"/>
      <c r="M60" s="256" t="s">
        <v>418</v>
      </c>
      <c r="N60" s="202"/>
      <c r="O60" s="81" t="s">
        <v>678</v>
      </c>
      <c r="P60" s="97" t="s">
        <v>676</v>
      </c>
      <c r="Q60" s="81" t="s">
        <v>677</v>
      </c>
      <c r="R60" s="90" t="s">
        <v>53</v>
      </c>
      <c r="S60" s="90"/>
      <c r="T60" s="81" t="s">
        <v>679</v>
      </c>
      <c r="U60" s="81">
        <v>7604098101</v>
      </c>
      <c r="V60" s="90" t="s">
        <v>200</v>
      </c>
      <c r="W60" s="256" t="s">
        <v>680</v>
      </c>
      <c r="X60" s="207"/>
      <c r="Y60" s="91"/>
      <c r="Z60" s="149"/>
      <c r="AA60" s="149"/>
      <c r="AB60" s="149">
        <f t="shared" si="7"/>
        <v>23</v>
      </c>
      <c r="AC60" s="149">
        <f t="shared" si="8"/>
        <v>4</v>
      </c>
      <c r="AD60" s="149">
        <f t="shared" si="9"/>
        <v>0</v>
      </c>
      <c r="AE60" s="149">
        <f t="shared" si="10"/>
        <v>1</v>
      </c>
      <c r="AF60" s="149">
        <f t="shared" si="11"/>
        <v>27</v>
      </c>
      <c r="AG60" s="149"/>
      <c r="AH60" s="149"/>
      <c r="AI60" s="149"/>
      <c r="AJ60" s="149"/>
      <c r="AK60" s="149">
        <v>30</v>
      </c>
      <c r="AL60" s="149"/>
      <c r="AM60" s="60" t="s">
        <v>717</v>
      </c>
      <c r="AN60" s="60" t="s">
        <v>716</v>
      </c>
      <c r="AO60" s="60" t="s">
        <v>717</v>
      </c>
      <c r="AP60" s="60" t="s">
        <v>717</v>
      </c>
      <c r="AQ60" s="60" t="s">
        <v>717</v>
      </c>
      <c r="AR60" s="60" t="s">
        <v>717</v>
      </c>
      <c r="AS60" s="60" t="s">
        <v>717</v>
      </c>
      <c r="AT60" s="60" t="s">
        <v>717</v>
      </c>
      <c r="AU60" s="60" t="s">
        <v>716</v>
      </c>
      <c r="AV60" s="60" t="s">
        <v>717</v>
      </c>
      <c r="AW60" s="60" t="s">
        <v>717</v>
      </c>
      <c r="AX60" s="60" t="s">
        <v>717</v>
      </c>
      <c r="AY60" s="60" t="s">
        <v>717</v>
      </c>
      <c r="AZ60" s="60" t="s">
        <v>717</v>
      </c>
      <c r="BA60" s="60" t="s">
        <v>717</v>
      </c>
      <c r="BB60" s="60" t="s">
        <v>716</v>
      </c>
      <c r="BC60" s="60" t="s">
        <v>717</v>
      </c>
      <c r="BD60" s="60" t="s">
        <v>717</v>
      </c>
      <c r="BE60" s="60" t="s">
        <v>717</v>
      </c>
      <c r="BF60" s="60" t="s">
        <v>717</v>
      </c>
      <c r="BG60" s="60" t="s">
        <v>717</v>
      </c>
      <c r="BH60" s="60" t="s">
        <v>717</v>
      </c>
      <c r="BI60" s="60" t="s">
        <v>716</v>
      </c>
      <c r="BJ60" s="60" t="s">
        <v>717</v>
      </c>
      <c r="BK60" s="60" t="s">
        <v>717</v>
      </c>
      <c r="BL60" s="60" t="s">
        <v>717</v>
      </c>
      <c r="BM60" s="60" t="s">
        <v>720</v>
      </c>
      <c r="BN60" s="60" t="s">
        <v>717</v>
      </c>
    </row>
    <row r="61" spans="1:66" s="190" customFormat="1" ht="25.5" customHeight="1">
      <c r="A61" s="149">
        <f t="shared" si="5"/>
        <v>59</v>
      </c>
      <c r="B61" s="251" t="s">
        <v>648</v>
      </c>
      <c r="C61" s="81" t="s">
        <v>649</v>
      </c>
      <c r="D61" s="81" t="s">
        <v>657</v>
      </c>
      <c r="E61" s="81" t="s">
        <v>49</v>
      </c>
      <c r="F61" s="90" t="s">
        <v>50</v>
      </c>
      <c r="G61" s="121" t="s">
        <v>523</v>
      </c>
      <c r="H61" s="206">
        <v>44869</v>
      </c>
      <c r="I61" s="127">
        <v>33646</v>
      </c>
      <c r="J61" s="85"/>
      <c r="K61" s="81" t="s">
        <v>654</v>
      </c>
      <c r="L61" s="68"/>
      <c r="M61" s="81" t="s">
        <v>418</v>
      </c>
      <c r="N61" s="202"/>
      <c r="O61" s="81" t="s">
        <v>666</v>
      </c>
      <c r="P61" s="97" t="s">
        <v>660</v>
      </c>
      <c r="Q61" s="81" t="s">
        <v>663</v>
      </c>
      <c r="R61" s="90" t="s">
        <v>53</v>
      </c>
      <c r="S61" s="90"/>
      <c r="T61" s="81" t="s">
        <v>667</v>
      </c>
      <c r="U61" s="81" t="s">
        <v>670</v>
      </c>
      <c r="V61" s="90" t="s">
        <v>205</v>
      </c>
      <c r="W61" s="81" t="s">
        <v>198</v>
      </c>
      <c r="X61" s="207"/>
      <c r="Y61" s="91"/>
      <c r="Z61" s="149"/>
      <c r="AA61" s="149"/>
      <c r="AB61" s="149">
        <f t="shared" si="7"/>
        <v>24</v>
      </c>
      <c r="AC61" s="149">
        <f t="shared" si="8"/>
        <v>4</v>
      </c>
      <c r="AD61" s="149">
        <f t="shared" si="9"/>
        <v>0</v>
      </c>
      <c r="AE61" s="149">
        <f t="shared" si="10"/>
        <v>0</v>
      </c>
      <c r="AF61" s="149">
        <f t="shared" si="11"/>
        <v>28</v>
      </c>
      <c r="AG61" s="149"/>
      <c r="AH61" s="149"/>
      <c r="AI61" s="149"/>
      <c r="AJ61" s="149"/>
      <c r="AK61" s="149">
        <v>30</v>
      </c>
      <c r="AL61" s="149"/>
      <c r="AM61" s="60" t="s">
        <v>717</v>
      </c>
      <c r="AN61" s="60" t="s">
        <v>717</v>
      </c>
      <c r="AO61" s="60" t="s">
        <v>717</v>
      </c>
      <c r="AP61" s="60" t="s">
        <v>716</v>
      </c>
      <c r="AQ61" s="60" t="s">
        <v>717</v>
      </c>
      <c r="AR61" s="60" t="s">
        <v>717</v>
      </c>
      <c r="AS61" s="60" t="s">
        <v>717</v>
      </c>
      <c r="AT61" s="60" t="s">
        <v>717</v>
      </c>
      <c r="AU61" s="60" t="s">
        <v>717</v>
      </c>
      <c r="AV61" s="60" t="s">
        <v>717</v>
      </c>
      <c r="AW61" s="60" t="s">
        <v>716</v>
      </c>
      <c r="AX61" s="60" t="s">
        <v>717</v>
      </c>
      <c r="AY61" s="60" t="s">
        <v>717</v>
      </c>
      <c r="AZ61" s="60" t="s">
        <v>717</v>
      </c>
      <c r="BA61" s="60" t="s">
        <v>717</v>
      </c>
      <c r="BB61" s="60" t="s">
        <v>717</v>
      </c>
      <c r="BC61" s="60" t="s">
        <v>717</v>
      </c>
      <c r="BD61" s="60" t="s">
        <v>716</v>
      </c>
      <c r="BE61" s="60" t="s">
        <v>717</v>
      </c>
      <c r="BF61" s="60" t="s">
        <v>717</v>
      </c>
      <c r="BG61" s="60" t="s">
        <v>717</v>
      </c>
      <c r="BH61" s="60" t="s">
        <v>717</v>
      </c>
      <c r="BI61" s="60" t="s">
        <v>717</v>
      </c>
      <c r="BJ61" s="60" t="s">
        <v>717</v>
      </c>
      <c r="BK61" s="60" t="s">
        <v>716</v>
      </c>
      <c r="BL61" s="60" t="s">
        <v>717</v>
      </c>
      <c r="BM61" s="60" t="s">
        <v>717</v>
      </c>
      <c r="BN61" s="60" t="s">
        <v>717</v>
      </c>
    </row>
    <row r="62" spans="1:66" s="190" customFormat="1" ht="25.5" customHeight="1">
      <c r="A62" s="149">
        <f t="shared" si="5"/>
        <v>60</v>
      </c>
      <c r="B62" s="251" t="s">
        <v>650</v>
      </c>
      <c r="C62" s="81" t="s">
        <v>651</v>
      </c>
      <c r="D62" s="81" t="s">
        <v>658</v>
      </c>
      <c r="E62" s="81" t="s">
        <v>49</v>
      </c>
      <c r="F62" s="90" t="s">
        <v>50</v>
      </c>
      <c r="G62" s="121" t="s">
        <v>523</v>
      </c>
      <c r="H62" s="206">
        <v>44871</v>
      </c>
      <c r="I62" s="127">
        <v>35961</v>
      </c>
      <c r="J62" s="85"/>
      <c r="K62" s="81" t="s">
        <v>655</v>
      </c>
      <c r="L62" s="68"/>
      <c r="M62" s="81" t="s">
        <v>418</v>
      </c>
      <c r="N62" s="202"/>
      <c r="O62" s="81" t="s">
        <v>639</v>
      </c>
      <c r="P62" s="97" t="s">
        <v>661</v>
      </c>
      <c r="Q62" s="81" t="s">
        <v>664</v>
      </c>
      <c r="R62" s="90" t="s">
        <v>53</v>
      </c>
      <c r="S62" s="90"/>
      <c r="T62" s="81" t="s">
        <v>668</v>
      </c>
      <c r="U62" s="81" t="s">
        <v>671</v>
      </c>
      <c r="V62" s="90" t="s">
        <v>200</v>
      </c>
      <c r="W62" s="81" t="s">
        <v>424</v>
      </c>
      <c r="X62" s="207"/>
      <c r="Y62" s="91"/>
      <c r="Z62" s="149"/>
      <c r="AA62" s="149"/>
      <c r="AB62" s="149">
        <f t="shared" si="7"/>
        <v>23</v>
      </c>
      <c r="AC62" s="149">
        <f t="shared" si="8"/>
        <v>4</v>
      </c>
      <c r="AD62" s="149">
        <f t="shared" si="9"/>
        <v>0</v>
      </c>
      <c r="AE62" s="149">
        <f t="shared" si="10"/>
        <v>1</v>
      </c>
      <c r="AF62" s="149">
        <f t="shared" si="11"/>
        <v>27</v>
      </c>
      <c r="AG62" s="149"/>
      <c r="AH62" s="149"/>
      <c r="AI62" s="149"/>
      <c r="AJ62" s="149"/>
      <c r="AK62" s="149">
        <v>30</v>
      </c>
      <c r="AL62" s="149"/>
      <c r="AM62" s="60" t="s">
        <v>717</v>
      </c>
      <c r="AN62" s="60" t="s">
        <v>717</v>
      </c>
      <c r="AO62" s="60" t="s">
        <v>717</v>
      </c>
      <c r="AP62" s="60" t="s">
        <v>717</v>
      </c>
      <c r="AQ62" s="60" t="s">
        <v>717</v>
      </c>
      <c r="AR62" s="60" t="s">
        <v>717</v>
      </c>
      <c r="AS62" s="60" t="s">
        <v>716</v>
      </c>
      <c r="AT62" s="60" t="s">
        <v>717</v>
      </c>
      <c r="AU62" s="60" t="s">
        <v>717</v>
      </c>
      <c r="AV62" s="60" t="s">
        <v>717</v>
      </c>
      <c r="AW62" s="60" t="s">
        <v>717</v>
      </c>
      <c r="AX62" s="60" t="s">
        <v>720</v>
      </c>
      <c r="AY62" s="60" t="s">
        <v>717</v>
      </c>
      <c r="AZ62" s="60" t="s">
        <v>716</v>
      </c>
      <c r="BA62" s="60" t="s">
        <v>717</v>
      </c>
      <c r="BB62" s="60" t="s">
        <v>717</v>
      </c>
      <c r="BC62" s="60" t="s">
        <v>717</v>
      </c>
      <c r="BD62" s="60" t="s">
        <v>717</v>
      </c>
      <c r="BE62" s="60" t="s">
        <v>717</v>
      </c>
      <c r="BF62" s="60" t="s">
        <v>717</v>
      </c>
      <c r="BG62" s="60" t="s">
        <v>716</v>
      </c>
      <c r="BH62" s="60" t="s">
        <v>717</v>
      </c>
      <c r="BI62" s="60" t="s">
        <v>717</v>
      </c>
      <c r="BJ62" s="60" t="s">
        <v>717</v>
      </c>
      <c r="BK62" s="60" t="s">
        <v>717</v>
      </c>
      <c r="BL62" s="60" t="s">
        <v>717</v>
      </c>
      <c r="BM62" s="60" t="s">
        <v>717</v>
      </c>
      <c r="BN62" s="60" t="s">
        <v>716</v>
      </c>
    </row>
    <row r="63" spans="1:66" s="190" customFormat="1" ht="25.5" customHeight="1">
      <c r="A63" s="149">
        <f t="shared" si="5"/>
        <v>61</v>
      </c>
      <c r="B63" s="251" t="s">
        <v>652</v>
      </c>
      <c r="C63" s="81" t="s">
        <v>653</v>
      </c>
      <c r="D63" s="81" t="s">
        <v>659</v>
      </c>
      <c r="E63" s="81" t="s">
        <v>49</v>
      </c>
      <c r="F63" s="90" t="s">
        <v>50</v>
      </c>
      <c r="G63" s="121" t="s">
        <v>523</v>
      </c>
      <c r="H63" s="206">
        <v>44881</v>
      </c>
      <c r="I63" s="127">
        <v>36510</v>
      </c>
      <c r="J63" s="85"/>
      <c r="K63" s="81" t="s">
        <v>656</v>
      </c>
      <c r="L63" s="68"/>
      <c r="M63" s="81" t="s">
        <v>418</v>
      </c>
      <c r="N63" s="202"/>
      <c r="O63" s="81" t="s">
        <v>639</v>
      </c>
      <c r="P63" s="97" t="s">
        <v>662</v>
      </c>
      <c r="Q63" s="81" t="s">
        <v>665</v>
      </c>
      <c r="R63" s="90" t="s">
        <v>53</v>
      </c>
      <c r="S63" s="90"/>
      <c r="T63" s="81" t="s">
        <v>669</v>
      </c>
      <c r="U63" s="81" t="s">
        <v>672</v>
      </c>
      <c r="V63" s="90" t="s">
        <v>204</v>
      </c>
      <c r="W63" s="81" t="s">
        <v>424</v>
      </c>
      <c r="X63" s="207"/>
      <c r="Y63" s="91"/>
      <c r="Z63" s="149"/>
      <c r="AA63" s="149"/>
      <c r="AB63" s="149">
        <f t="shared" si="7"/>
        <v>22</v>
      </c>
      <c r="AC63" s="149">
        <f t="shared" si="8"/>
        <v>4</v>
      </c>
      <c r="AD63" s="149">
        <f t="shared" si="9"/>
        <v>0</v>
      </c>
      <c r="AE63" s="149">
        <f t="shared" si="10"/>
        <v>2</v>
      </c>
      <c r="AF63" s="149">
        <f aca="true" t="shared" si="12" ref="AF63:AF69">SUM(AB63+AC63+AD63)</f>
        <v>26</v>
      </c>
      <c r="AG63" s="149"/>
      <c r="AH63" s="149"/>
      <c r="AI63" s="149"/>
      <c r="AJ63" s="149"/>
      <c r="AK63" s="149">
        <v>30</v>
      </c>
      <c r="AL63" s="149"/>
      <c r="AM63" s="60" t="s">
        <v>717</v>
      </c>
      <c r="AN63" s="60" t="s">
        <v>717</v>
      </c>
      <c r="AO63" s="60" t="s">
        <v>716</v>
      </c>
      <c r="AP63" s="60" t="s">
        <v>717</v>
      </c>
      <c r="AQ63" s="60" t="s">
        <v>717</v>
      </c>
      <c r="AR63" s="60" t="s">
        <v>717</v>
      </c>
      <c r="AS63" s="60" t="s">
        <v>717</v>
      </c>
      <c r="AT63" s="60" t="s">
        <v>717</v>
      </c>
      <c r="AU63" s="60" t="s">
        <v>717</v>
      </c>
      <c r="AV63" s="60" t="s">
        <v>716</v>
      </c>
      <c r="AW63" s="60" t="s">
        <v>717</v>
      </c>
      <c r="AX63" s="60" t="s">
        <v>717</v>
      </c>
      <c r="AY63" s="60" t="s">
        <v>717</v>
      </c>
      <c r="AZ63" s="60" t="s">
        <v>717</v>
      </c>
      <c r="BA63" s="60" t="s">
        <v>717</v>
      </c>
      <c r="BB63" s="60" t="s">
        <v>717</v>
      </c>
      <c r="BC63" s="60" t="s">
        <v>716</v>
      </c>
      <c r="BD63" s="60" t="s">
        <v>717</v>
      </c>
      <c r="BE63" s="60" t="s">
        <v>720</v>
      </c>
      <c r="BF63" s="60" t="s">
        <v>717</v>
      </c>
      <c r="BG63" s="60" t="s">
        <v>717</v>
      </c>
      <c r="BH63" s="60" t="s">
        <v>717</v>
      </c>
      <c r="BI63" s="60" t="s">
        <v>717</v>
      </c>
      <c r="BJ63" s="60" t="s">
        <v>716</v>
      </c>
      <c r="BK63" s="60" t="s">
        <v>717</v>
      </c>
      <c r="BL63" s="60" t="s">
        <v>720</v>
      </c>
      <c r="BM63" s="60" t="s">
        <v>717</v>
      </c>
      <c r="BN63" s="60" t="s">
        <v>717</v>
      </c>
    </row>
    <row r="64" spans="1:66" s="190" customFormat="1" ht="25.5" customHeight="1">
      <c r="A64" s="149">
        <f t="shared" si="5"/>
        <v>62</v>
      </c>
      <c r="B64" s="267" t="s">
        <v>690</v>
      </c>
      <c r="C64" s="256" t="s">
        <v>682</v>
      </c>
      <c r="D64" s="256" t="s">
        <v>683</v>
      </c>
      <c r="E64" s="81" t="s">
        <v>49</v>
      </c>
      <c r="F64" s="90" t="s">
        <v>50</v>
      </c>
      <c r="G64" s="121" t="s">
        <v>523</v>
      </c>
      <c r="H64" s="206">
        <v>44900</v>
      </c>
      <c r="I64" s="257">
        <v>35668</v>
      </c>
      <c r="J64" s="85"/>
      <c r="K64" s="256" t="s">
        <v>684</v>
      </c>
      <c r="L64" s="68"/>
      <c r="M64" s="81" t="s">
        <v>418</v>
      </c>
      <c r="N64" s="202"/>
      <c r="O64" s="256" t="s">
        <v>687</v>
      </c>
      <c r="P64" s="258" t="s">
        <v>685</v>
      </c>
      <c r="Q64" s="256" t="s">
        <v>686</v>
      </c>
      <c r="R64" s="90" t="s">
        <v>53</v>
      </c>
      <c r="S64" s="90"/>
      <c r="T64" s="256" t="s">
        <v>688</v>
      </c>
      <c r="U64" s="256" t="s">
        <v>689</v>
      </c>
      <c r="V64" s="90" t="s">
        <v>205</v>
      </c>
      <c r="W64" s="81" t="s">
        <v>424</v>
      </c>
      <c r="X64" s="207"/>
      <c r="Y64" s="91"/>
      <c r="Z64" s="149"/>
      <c r="AA64" s="149"/>
      <c r="AB64" s="149">
        <f t="shared" si="7"/>
        <v>23</v>
      </c>
      <c r="AC64" s="149">
        <f t="shared" si="8"/>
        <v>4</v>
      </c>
      <c r="AD64" s="149">
        <f t="shared" si="9"/>
        <v>0</v>
      </c>
      <c r="AE64" s="149">
        <f t="shared" si="10"/>
        <v>1</v>
      </c>
      <c r="AF64" s="149">
        <f t="shared" si="12"/>
        <v>27</v>
      </c>
      <c r="AG64" s="149"/>
      <c r="AH64" s="149"/>
      <c r="AI64" s="149"/>
      <c r="AJ64" s="149"/>
      <c r="AK64" s="149">
        <v>30</v>
      </c>
      <c r="AL64" s="149"/>
      <c r="AM64" s="60" t="s">
        <v>717</v>
      </c>
      <c r="AN64" s="60" t="s">
        <v>717</v>
      </c>
      <c r="AO64" s="60" t="s">
        <v>717</v>
      </c>
      <c r="AP64" s="60" t="s">
        <v>716</v>
      </c>
      <c r="AQ64" s="60" t="s">
        <v>720</v>
      </c>
      <c r="AR64" s="60" t="s">
        <v>717</v>
      </c>
      <c r="AS64" s="60" t="s">
        <v>717</v>
      </c>
      <c r="AT64" s="60" t="s">
        <v>717</v>
      </c>
      <c r="AU64" s="60" t="s">
        <v>717</v>
      </c>
      <c r="AV64" s="60" t="s">
        <v>717</v>
      </c>
      <c r="AW64" s="60" t="s">
        <v>716</v>
      </c>
      <c r="AX64" s="60" t="s">
        <v>717</v>
      </c>
      <c r="AY64" s="60" t="s">
        <v>717</v>
      </c>
      <c r="AZ64" s="60" t="s">
        <v>717</v>
      </c>
      <c r="BA64" s="60" t="s">
        <v>717</v>
      </c>
      <c r="BB64" s="60" t="s">
        <v>717</v>
      </c>
      <c r="BC64" s="60" t="s">
        <v>717</v>
      </c>
      <c r="BD64" s="60" t="s">
        <v>716</v>
      </c>
      <c r="BE64" s="60" t="s">
        <v>717</v>
      </c>
      <c r="BF64" s="60" t="s">
        <v>717</v>
      </c>
      <c r="BG64" s="60" t="s">
        <v>717</v>
      </c>
      <c r="BH64" s="60" t="s">
        <v>717</v>
      </c>
      <c r="BI64" s="60" t="s">
        <v>717</v>
      </c>
      <c r="BJ64" s="60" t="s">
        <v>717</v>
      </c>
      <c r="BK64" s="60" t="s">
        <v>716</v>
      </c>
      <c r="BL64" s="60" t="s">
        <v>717</v>
      </c>
      <c r="BM64" s="60" t="s">
        <v>717</v>
      </c>
      <c r="BN64" s="60" t="s">
        <v>717</v>
      </c>
    </row>
    <row r="65" spans="1:66" s="190" customFormat="1" ht="25.5" customHeight="1">
      <c r="A65" s="149">
        <f t="shared" si="5"/>
        <v>63</v>
      </c>
      <c r="B65" s="81" t="s">
        <v>707</v>
      </c>
      <c r="C65" s="81" t="s">
        <v>692</v>
      </c>
      <c r="D65" s="122" t="s">
        <v>694</v>
      </c>
      <c r="E65" s="81" t="s">
        <v>49</v>
      </c>
      <c r="F65" s="90" t="s">
        <v>50</v>
      </c>
      <c r="G65" s="121" t="s">
        <v>523</v>
      </c>
      <c r="H65" s="127">
        <v>44944</v>
      </c>
      <c r="I65" s="127">
        <v>33970</v>
      </c>
      <c r="J65" s="85"/>
      <c r="K65" s="122" t="s">
        <v>697</v>
      </c>
      <c r="L65" s="68"/>
      <c r="M65" s="122" t="s">
        <v>418</v>
      </c>
      <c r="N65" s="202"/>
      <c r="O65" s="81" t="s">
        <v>687</v>
      </c>
      <c r="P65" s="97" t="s">
        <v>699</v>
      </c>
      <c r="Q65" s="81" t="s">
        <v>700</v>
      </c>
      <c r="R65" s="90" t="s">
        <v>53</v>
      </c>
      <c r="S65" s="90"/>
      <c r="T65" s="81" t="s">
        <v>703</v>
      </c>
      <c r="U65" s="122" t="s">
        <v>705</v>
      </c>
      <c r="V65" s="90" t="s">
        <v>200</v>
      </c>
      <c r="W65" s="122" t="s">
        <v>706</v>
      </c>
      <c r="X65" s="207"/>
      <c r="Y65" s="91"/>
      <c r="Z65" s="149"/>
      <c r="AA65" s="149"/>
      <c r="AB65" s="149">
        <f t="shared" si="7"/>
        <v>16</v>
      </c>
      <c r="AC65" s="149">
        <f t="shared" si="8"/>
        <v>4</v>
      </c>
      <c r="AD65" s="149">
        <f t="shared" si="9"/>
        <v>0</v>
      </c>
      <c r="AE65" s="149">
        <f t="shared" si="10"/>
        <v>8</v>
      </c>
      <c r="AF65" s="149">
        <f t="shared" si="12"/>
        <v>20</v>
      </c>
      <c r="AG65" s="149"/>
      <c r="AH65" s="149"/>
      <c r="AI65" s="149"/>
      <c r="AJ65" s="149">
        <v>750</v>
      </c>
      <c r="AK65" s="149">
        <v>30</v>
      </c>
      <c r="AL65" s="149"/>
      <c r="AM65" s="60" t="s">
        <v>717</v>
      </c>
      <c r="AN65" s="60" t="s">
        <v>716</v>
      </c>
      <c r="AO65" s="60" t="s">
        <v>717</v>
      </c>
      <c r="AP65" s="60" t="s">
        <v>720</v>
      </c>
      <c r="AQ65" s="60" t="s">
        <v>720</v>
      </c>
      <c r="AR65" s="60" t="s">
        <v>717</v>
      </c>
      <c r="AS65" s="60" t="s">
        <v>717</v>
      </c>
      <c r="AT65" s="60" t="s">
        <v>717</v>
      </c>
      <c r="AU65" s="60" t="s">
        <v>716</v>
      </c>
      <c r="AV65" s="60" t="s">
        <v>717</v>
      </c>
      <c r="AW65" s="60" t="s">
        <v>717</v>
      </c>
      <c r="AX65" s="60" t="s">
        <v>717</v>
      </c>
      <c r="AY65" s="60" t="s">
        <v>717</v>
      </c>
      <c r="AZ65" s="60" t="s">
        <v>717</v>
      </c>
      <c r="BA65" s="60" t="s">
        <v>717</v>
      </c>
      <c r="BB65" s="60" t="s">
        <v>716</v>
      </c>
      <c r="BC65" s="60" t="s">
        <v>720</v>
      </c>
      <c r="BD65" s="60" t="s">
        <v>720</v>
      </c>
      <c r="BE65" s="60" t="s">
        <v>720</v>
      </c>
      <c r="BF65" s="60" t="s">
        <v>717</v>
      </c>
      <c r="BG65" s="60" t="s">
        <v>717</v>
      </c>
      <c r="BH65" s="60" t="s">
        <v>717</v>
      </c>
      <c r="BI65" s="60" t="s">
        <v>716</v>
      </c>
      <c r="BJ65" s="60" t="s">
        <v>717</v>
      </c>
      <c r="BK65" s="60" t="s">
        <v>720</v>
      </c>
      <c r="BL65" s="60" t="s">
        <v>720</v>
      </c>
      <c r="BM65" s="60" t="s">
        <v>720</v>
      </c>
      <c r="BN65" s="60" t="s">
        <v>717</v>
      </c>
    </row>
    <row r="66" spans="1:66" s="190" customFormat="1" ht="25.5" customHeight="1">
      <c r="A66" s="149">
        <f t="shared" si="5"/>
        <v>64</v>
      </c>
      <c r="B66" s="81" t="s">
        <v>708</v>
      </c>
      <c r="C66" s="81" t="s">
        <v>693</v>
      </c>
      <c r="D66" s="259" t="s">
        <v>695</v>
      </c>
      <c r="E66" s="81" t="s">
        <v>49</v>
      </c>
      <c r="F66" s="90" t="s">
        <v>50</v>
      </c>
      <c r="G66" s="121" t="s">
        <v>523</v>
      </c>
      <c r="H66" s="127">
        <v>44946</v>
      </c>
      <c r="I66" s="81" t="s">
        <v>696</v>
      </c>
      <c r="J66" s="85"/>
      <c r="K66" s="260" t="s">
        <v>698</v>
      </c>
      <c r="L66" s="68"/>
      <c r="M66" s="259" t="s">
        <v>418</v>
      </c>
      <c r="N66" s="202"/>
      <c r="O66" s="81" t="s">
        <v>691</v>
      </c>
      <c r="P66" s="97" t="s">
        <v>701</v>
      </c>
      <c r="Q66" s="81" t="s">
        <v>702</v>
      </c>
      <c r="R66" s="90" t="s">
        <v>53</v>
      </c>
      <c r="S66" s="90"/>
      <c r="T66" s="81" t="s">
        <v>704</v>
      </c>
      <c r="U66" s="259">
        <v>8586800452</v>
      </c>
      <c r="V66" s="90" t="s">
        <v>204</v>
      </c>
      <c r="W66" s="259" t="s">
        <v>680</v>
      </c>
      <c r="X66" s="207"/>
      <c r="Y66" s="91"/>
      <c r="Z66" s="149"/>
      <c r="AA66" s="149"/>
      <c r="AB66" s="149">
        <f>COUNTIF(AM66:BN66,"P")</f>
        <v>21</v>
      </c>
      <c r="AC66" s="149">
        <f>COUNTIF(AM66:BN66,"WO")</f>
        <v>4</v>
      </c>
      <c r="AD66" s="149">
        <f>COUNTIF(AM66:BN66,"C/O")</f>
        <v>0</v>
      </c>
      <c r="AE66" s="149">
        <f>COUNTIF(AM66:BN66,"A")</f>
        <v>3</v>
      </c>
      <c r="AF66" s="149">
        <f t="shared" si="12"/>
        <v>25</v>
      </c>
      <c r="AG66" s="149"/>
      <c r="AH66" s="149"/>
      <c r="AI66" s="149"/>
      <c r="AJ66" s="149">
        <v>750</v>
      </c>
      <c r="AK66" s="149">
        <v>30</v>
      </c>
      <c r="AL66" s="149"/>
      <c r="AM66" s="60" t="s">
        <v>717</v>
      </c>
      <c r="AN66" s="60" t="s">
        <v>717</v>
      </c>
      <c r="AO66" s="60" t="s">
        <v>717</v>
      </c>
      <c r="AP66" s="60" t="s">
        <v>717</v>
      </c>
      <c r="AQ66" s="60" t="s">
        <v>720</v>
      </c>
      <c r="AR66" s="60" t="s">
        <v>716</v>
      </c>
      <c r="AS66" s="60" t="s">
        <v>717</v>
      </c>
      <c r="AT66" s="60" t="s">
        <v>717</v>
      </c>
      <c r="AU66" s="60" t="s">
        <v>717</v>
      </c>
      <c r="AV66" s="60" t="s">
        <v>717</v>
      </c>
      <c r="AW66" s="60" t="s">
        <v>717</v>
      </c>
      <c r="AX66" s="60" t="s">
        <v>717</v>
      </c>
      <c r="AY66" s="60" t="s">
        <v>716</v>
      </c>
      <c r="AZ66" s="60" t="s">
        <v>717</v>
      </c>
      <c r="BA66" s="60" t="s">
        <v>717</v>
      </c>
      <c r="BB66" s="60" t="s">
        <v>717</v>
      </c>
      <c r="BC66" s="60" t="s">
        <v>717</v>
      </c>
      <c r="BD66" s="60" t="s">
        <v>717</v>
      </c>
      <c r="BE66" s="60" t="s">
        <v>717</v>
      </c>
      <c r="BF66" s="60" t="s">
        <v>716</v>
      </c>
      <c r="BG66" s="60" t="s">
        <v>717</v>
      </c>
      <c r="BH66" s="60" t="s">
        <v>717</v>
      </c>
      <c r="BI66" s="60" t="s">
        <v>717</v>
      </c>
      <c r="BJ66" s="60" t="s">
        <v>717</v>
      </c>
      <c r="BK66" s="60" t="s">
        <v>720</v>
      </c>
      <c r="BL66" s="60" t="s">
        <v>717</v>
      </c>
      <c r="BM66" s="60" t="s">
        <v>716</v>
      </c>
      <c r="BN66" s="60" t="s">
        <v>720</v>
      </c>
    </row>
    <row r="67" spans="1:66" s="190" customFormat="1" ht="25.5" customHeight="1">
      <c r="A67" s="149">
        <f t="shared" si="5"/>
        <v>65</v>
      </c>
      <c r="B67" s="244" t="s">
        <v>732</v>
      </c>
      <c r="C67" s="81" t="s">
        <v>733</v>
      </c>
      <c r="D67" s="81" t="s">
        <v>737</v>
      </c>
      <c r="E67" s="81" t="s">
        <v>49</v>
      </c>
      <c r="F67" s="90" t="s">
        <v>50</v>
      </c>
      <c r="G67" s="121" t="s">
        <v>523</v>
      </c>
      <c r="H67" s="127">
        <v>44975</v>
      </c>
      <c r="I67" s="127">
        <v>28957</v>
      </c>
      <c r="J67" s="85"/>
      <c r="K67" s="81" t="s">
        <v>740</v>
      </c>
      <c r="L67" s="68"/>
      <c r="M67" s="81" t="s">
        <v>418</v>
      </c>
      <c r="N67" s="202"/>
      <c r="O67" s="81" t="s">
        <v>639</v>
      </c>
      <c r="P67" s="97" t="s">
        <v>743</v>
      </c>
      <c r="Q67" s="81" t="s">
        <v>665</v>
      </c>
      <c r="R67" s="90" t="s">
        <v>53</v>
      </c>
      <c r="S67" s="90"/>
      <c r="T67" s="81" t="s">
        <v>748</v>
      </c>
      <c r="U67" s="81" t="s">
        <v>751</v>
      </c>
      <c r="V67" s="90" t="s">
        <v>204</v>
      </c>
      <c r="W67" s="81" t="s">
        <v>706</v>
      </c>
      <c r="X67" s="207"/>
      <c r="Y67" s="91"/>
      <c r="Z67" s="149"/>
      <c r="AA67" s="149"/>
      <c r="AB67" s="149">
        <f>COUNTIF(AM67:BN67,"P")</f>
        <v>10</v>
      </c>
      <c r="AC67" s="149">
        <f>COUNTIF(AM67:BN67,"WO")</f>
        <v>1</v>
      </c>
      <c r="AD67" s="149">
        <f>COUNTIF(AM67:BN67,"C/O")</f>
        <v>0</v>
      </c>
      <c r="AE67" s="149">
        <f>COUNTIF(AM67:BN67,"A")</f>
        <v>17</v>
      </c>
      <c r="AF67" s="149">
        <f t="shared" si="12"/>
        <v>11</v>
      </c>
      <c r="AG67" s="149"/>
      <c r="AH67" s="149"/>
      <c r="AI67" s="149"/>
      <c r="AJ67" s="149">
        <v>750</v>
      </c>
      <c r="AK67" s="149">
        <v>30</v>
      </c>
      <c r="AL67" s="149"/>
      <c r="AM67" s="60" t="s">
        <v>720</v>
      </c>
      <c r="AN67" s="60" t="s">
        <v>720</v>
      </c>
      <c r="AO67" s="60" t="s">
        <v>720</v>
      </c>
      <c r="AP67" s="60" t="s">
        <v>720</v>
      </c>
      <c r="AQ67" s="60" t="s">
        <v>720</v>
      </c>
      <c r="AR67" s="60" t="s">
        <v>720</v>
      </c>
      <c r="AS67" s="60" t="s">
        <v>720</v>
      </c>
      <c r="AT67" s="60" t="s">
        <v>720</v>
      </c>
      <c r="AU67" s="60" t="s">
        <v>720</v>
      </c>
      <c r="AV67" s="60" t="s">
        <v>720</v>
      </c>
      <c r="AW67" s="60" t="s">
        <v>720</v>
      </c>
      <c r="AX67" s="60" t="s">
        <v>720</v>
      </c>
      <c r="AY67" s="60" t="s">
        <v>720</v>
      </c>
      <c r="AZ67" s="60" t="s">
        <v>720</v>
      </c>
      <c r="BA67" s="60" t="s">
        <v>720</v>
      </c>
      <c r="BB67" s="60" t="s">
        <v>720</v>
      </c>
      <c r="BC67" s="60" t="s">
        <v>720</v>
      </c>
      <c r="BD67" s="60" t="s">
        <v>717</v>
      </c>
      <c r="BE67" s="60" t="s">
        <v>717</v>
      </c>
      <c r="BF67" s="60" t="s">
        <v>717</v>
      </c>
      <c r="BG67" s="60" t="s">
        <v>717</v>
      </c>
      <c r="BH67" s="60" t="s">
        <v>717</v>
      </c>
      <c r="BI67" s="60" t="s">
        <v>717</v>
      </c>
      <c r="BJ67" s="60" t="s">
        <v>716</v>
      </c>
      <c r="BK67" s="60" t="s">
        <v>717</v>
      </c>
      <c r="BL67" s="60" t="s">
        <v>717</v>
      </c>
      <c r="BM67" s="60" t="s">
        <v>717</v>
      </c>
      <c r="BN67" s="60" t="s">
        <v>717</v>
      </c>
    </row>
    <row r="68" spans="1:66" s="190" customFormat="1" ht="25.5" customHeight="1">
      <c r="A68" s="149">
        <f t="shared" si="5"/>
        <v>66</v>
      </c>
      <c r="B68" s="244" t="s">
        <v>734</v>
      </c>
      <c r="C68" s="81" t="s">
        <v>735</v>
      </c>
      <c r="D68" s="81" t="s">
        <v>738</v>
      </c>
      <c r="E68" s="81" t="s">
        <v>49</v>
      </c>
      <c r="F68" s="90" t="s">
        <v>50</v>
      </c>
      <c r="G68" s="121" t="s">
        <v>523</v>
      </c>
      <c r="H68" s="127">
        <v>44977</v>
      </c>
      <c r="I68" s="127">
        <v>27680</v>
      </c>
      <c r="J68" s="85"/>
      <c r="K68" s="81" t="s">
        <v>741</v>
      </c>
      <c r="L68" s="68"/>
      <c r="M68" s="81" t="s">
        <v>418</v>
      </c>
      <c r="N68" s="202"/>
      <c r="O68" s="81" t="s">
        <v>666</v>
      </c>
      <c r="P68" s="97" t="s">
        <v>744</v>
      </c>
      <c r="Q68" s="81" t="s">
        <v>479</v>
      </c>
      <c r="R68" s="90" t="s">
        <v>53</v>
      </c>
      <c r="S68" s="90"/>
      <c r="T68" s="81" t="s">
        <v>749</v>
      </c>
      <c r="U68" s="81" t="s">
        <v>752</v>
      </c>
      <c r="V68" s="90" t="s">
        <v>205</v>
      </c>
      <c r="W68" s="81" t="s">
        <v>706</v>
      </c>
      <c r="X68" s="207"/>
      <c r="Y68" s="91"/>
      <c r="Z68" s="149"/>
      <c r="AA68" s="149"/>
      <c r="AB68" s="149">
        <f>COUNTIF(AM68:BN68,"P")</f>
        <v>8</v>
      </c>
      <c r="AC68" s="149">
        <f>COUNTIF(AM68:BN68,"WO")</f>
        <v>1</v>
      </c>
      <c r="AD68" s="149">
        <f>COUNTIF(AM68:BN68,"C/O")</f>
        <v>0</v>
      </c>
      <c r="AE68" s="149">
        <f>COUNTIF(AM68:BN68,"A")</f>
        <v>19</v>
      </c>
      <c r="AF68" s="149">
        <f t="shared" si="12"/>
        <v>9</v>
      </c>
      <c r="AG68" s="149"/>
      <c r="AH68" s="149"/>
      <c r="AI68" s="149"/>
      <c r="AJ68" s="149">
        <v>750</v>
      </c>
      <c r="AK68" s="149">
        <v>30</v>
      </c>
      <c r="AL68" s="149"/>
      <c r="AM68" s="60" t="s">
        <v>720</v>
      </c>
      <c r="AN68" s="60" t="s">
        <v>720</v>
      </c>
      <c r="AO68" s="60" t="s">
        <v>720</v>
      </c>
      <c r="AP68" s="60" t="s">
        <v>720</v>
      </c>
      <c r="AQ68" s="60" t="s">
        <v>720</v>
      </c>
      <c r="AR68" s="60" t="s">
        <v>720</v>
      </c>
      <c r="AS68" s="60" t="s">
        <v>720</v>
      </c>
      <c r="AT68" s="60" t="s">
        <v>720</v>
      </c>
      <c r="AU68" s="60" t="s">
        <v>720</v>
      </c>
      <c r="AV68" s="60" t="s">
        <v>720</v>
      </c>
      <c r="AW68" s="60" t="s">
        <v>720</v>
      </c>
      <c r="AX68" s="60" t="s">
        <v>720</v>
      </c>
      <c r="AY68" s="60" t="s">
        <v>720</v>
      </c>
      <c r="AZ68" s="60" t="s">
        <v>720</v>
      </c>
      <c r="BA68" s="60" t="s">
        <v>720</v>
      </c>
      <c r="BB68" s="60" t="s">
        <v>720</v>
      </c>
      <c r="BC68" s="60" t="s">
        <v>720</v>
      </c>
      <c r="BD68" s="60" t="s">
        <v>720</v>
      </c>
      <c r="BE68" s="60" t="s">
        <v>720</v>
      </c>
      <c r="BF68" s="60" t="s">
        <v>717</v>
      </c>
      <c r="BG68" s="60" t="s">
        <v>717</v>
      </c>
      <c r="BH68" s="60" t="s">
        <v>717</v>
      </c>
      <c r="BI68" s="60" t="s">
        <v>717</v>
      </c>
      <c r="BJ68" s="60" t="s">
        <v>717</v>
      </c>
      <c r="BK68" s="60" t="s">
        <v>717</v>
      </c>
      <c r="BL68" s="60" t="s">
        <v>716</v>
      </c>
      <c r="BM68" s="60" t="s">
        <v>717</v>
      </c>
      <c r="BN68" s="60" t="s">
        <v>717</v>
      </c>
    </row>
    <row r="69" spans="1:66" s="190" customFormat="1" ht="25.5" customHeight="1">
      <c r="A69" s="149">
        <f t="shared" si="5"/>
        <v>67</v>
      </c>
      <c r="B69" s="244" t="s">
        <v>736</v>
      </c>
      <c r="C69" s="81" t="s">
        <v>721</v>
      </c>
      <c r="D69" s="81" t="s">
        <v>739</v>
      </c>
      <c r="E69" s="81" t="s">
        <v>49</v>
      </c>
      <c r="F69" s="90" t="s">
        <v>50</v>
      </c>
      <c r="G69" s="121" t="s">
        <v>523</v>
      </c>
      <c r="H69" s="127">
        <v>44979</v>
      </c>
      <c r="I69" s="127">
        <v>36451</v>
      </c>
      <c r="J69" s="85"/>
      <c r="K69" s="81" t="s">
        <v>742</v>
      </c>
      <c r="L69" s="68"/>
      <c r="M69" s="81" t="s">
        <v>418</v>
      </c>
      <c r="N69" s="202"/>
      <c r="O69" s="81" t="s">
        <v>747</v>
      </c>
      <c r="P69" s="97" t="s">
        <v>745</v>
      </c>
      <c r="Q69" s="81" t="s">
        <v>746</v>
      </c>
      <c r="R69" s="90" t="s">
        <v>53</v>
      </c>
      <c r="S69" s="90"/>
      <c r="T69" s="81" t="s">
        <v>750</v>
      </c>
      <c r="U69" s="81" t="s">
        <v>753</v>
      </c>
      <c r="V69" s="90" t="s">
        <v>200</v>
      </c>
      <c r="W69" s="81" t="s">
        <v>680</v>
      </c>
      <c r="X69" s="207"/>
      <c r="Y69" s="91"/>
      <c r="Z69" s="149"/>
      <c r="AA69" s="149"/>
      <c r="AB69" s="149">
        <f>COUNTIF(AM69:BN69,"P")</f>
        <v>5</v>
      </c>
      <c r="AC69" s="149">
        <f>COUNTIF(AM69:BN69,"WO")</f>
        <v>0</v>
      </c>
      <c r="AD69" s="149">
        <f>COUNTIF(AM69:BN69,"C/O")</f>
        <v>0</v>
      </c>
      <c r="AE69" s="149">
        <f>COUNTIF(AM69:BN69,"A")</f>
        <v>23</v>
      </c>
      <c r="AF69" s="149">
        <f t="shared" si="12"/>
        <v>5</v>
      </c>
      <c r="AG69" s="149"/>
      <c r="AH69" s="149"/>
      <c r="AI69" s="149"/>
      <c r="AJ69" s="149">
        <v>750</v>
      </c>
      <c r="AK69" s="149">
        <v>30</v>
      </c>
      <c r="AL69" s="149"/>
      <c r="AM69" s="60" t="s">
        <v>720</v>
      </c>
      <c r="AN69" s="60" t="s">
        <v>720</v>
      </c>
      <c r="AO69" s="60" t="s">
        <v>720</v>
      </c>
      <c r="AP69" s="60" t="s">
        <v>720</v>
      </c>
      <c r="AQ69" s="60" t="s">
        <v>720</v>
      </c>
      <c r="AR69" s="60" t="s">
        <v>720</v>
      </c>
      <c r="AS69" s="60" t="s">
        <v>720</v>
      </c>
      <c r="AT69" s="60" t="s">
        <v>720</v>
      </c>
      <c r="AU69" s="60" t="s">
        <v>720</v>
      </c>
      <c r="AV69" s="60" t="s">
        <v>720</v>
      </c>
      <c r="AW69" s="60" t="s">
        <v>720</v>
      </c>
      <c r="AX69" s="60" t="s">
        <v>720</v>
      </c>
      <c r="AY69" s="60" t="s">
        <v>720</v>
      </c>
      <c r="AZ69" s="60" t="s">
        <v>720</v>
      </c>
      <c r="BA69" s="60" t="s">
        <v>720</v>
      </c>
      <c r="BB69" s="60" t="s">
        <v>720</v>
      </c>
      <c r="BC69" s="60" t="s">
        <v>720</v>
      </c>
      <c r="BD69" s="60" t="s">
        <v>720</v>
      </c>
      <c r="BE69" s="60" t="s">
        <v>720</v>
      </c>
      <c r="BF69" s="60" t="s">
        <v>720</v>
      </c>
      <c r="BG69" s="60" t="s">
        <v>720</v>
      </c>
      <c r="BH69" s="60" t="s">
        <v>717</v>
      </c>
      <c r="BI69" s="60" t="s">
        <v>717</v>
      </c>
      <c r="BJ69" s="60" t="s">
        <v>717</v>
      </c>
      <c r="BK69" s="60" t="s">
        <v>717</v>
      </c>
      <c r="BL69" s="60" t="s">
        <v>720</v>
      </c>
      <c r="BM69" s="60" t="s">
        <v>717</v>
      </c>
      <c r="BN69" s="60" t="s">
        <v>720</v>
      </c>
    </row>
    <row r="70" spans="1:66" s="190" customFormat="1" ht="25.5" customHeight="1">
      <c r="A70" s="262" t="s">
        <v>83</v>
      </c>
      <c r="B70" s="262"/>
      <c r="C70" s="262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8"/>
      <c r="O70" s="187"/>
      <c r="P70" s="187"/>
      <c r="Q70" s="187"/>
      <c r="R70" s="187"/>
      <c r="S70" s="187"/>
      <c r="T70" s="189"/>
      <c r="U70" s="187"/>
      <c r="V70" s="187"/>
      <c r="W70" s="189"/>
      <c r="X70" s="189"/>
      <c r="Y70" s="189"/>
      <c r="Z70" s="187"/>
      <c r="AA70" s="187"/>
      <c r="AB70" s="140">
        <f>SUM(AB3:AB69)</f>
        <v>1419</v>
      </c>
      <c r="AC70" s="140">
        <f>SUM(AC3:AC69)</f>
        <v>245</v>
      </c>
      <c r="AD70" s="140">
        <f>SUM(AD3:AD69)</f>
        <v>5</v>
      </c>
      <c r="AE70" s="140">
        <f>SUM(AE3:AE69)</f>
        <v>207</v>
      </c>
      <c r="AF70" s="140">
        <f>SUM(AF3:AF69)</f>
        <v>1669</v>
      </c>
      <c r="AG70" s="140">
        <f>SUM(AG1:AG52)</f>
        <v>0</v>
      </c>
      <c r="AH70" s="140">
        <f>SUM(AH1:AH52)</f>
        <v>0</v>
      </c>
      <c r="AI70" s="140">
        <f>SUM(AI1:AI52)</f>
        <v>0</v>
      </c>
      <c r="AJ70" s="205">
        <f>SUM(AJ1:AJ52)</f>
        <v>0</v>
      </c>
      <c r="AK70" s="186">
        <f>SUM(AK3:AK69)</f>
        <v>2010</v>
      </c>
      <c r="AL70" s="140">
        <f>SUM(AL1:AL52)</f>
        <v>0</v>
      </c>
      <c r="AM70" s="149">
        <f aca="true" t="shared" si="13" ref="AM70:BN70">COUNTIF(AM3:AM69,"P")</f>
        <v>51</v>
      </c>
      <c r="AN70" s="149">
        <f t="shared" si="13"/>
        <v>52</v>
      </c>
      <c r="AO70" s="149">
        <f t="shared" si="13"/>
        <v>52</v>
      </c>
      <c r="AP70" s="149">
        <f t="shared" si="13"/>
        <v>52</v>
      </c>
      <c r="AQ70" s="149">
        <f t="shared" si="13"/>
        <v>49</v>
      </c>
      <c r="AR70" s="149">
        <f t="shared" si="13"/>
        <v>50</v>
      </c>
      <c r="AS70" s="149">
        <f t="shared" si="13"/>
        <v>50</v>
      </c>
      <c r="AT70" s="149">
        <f t="shared" si="13"/>
        <v>50</v>
      </c>
      <c r="AU70" s="149">
        <f t="shared" si="13"/>
        <v>49</v>
      </c>
      <c r="AV70" s="149">
        <f t="shared" si="13"/>
        <v>52</v>
      </c>
      <c r="AW70" s="149">
        <f t="shared" si="13"/>
        <v>52</v>
      </c>
      <c r="AX70" s="149">
        <f t="shared" si="13"/>
        <v>48</v>
      </c>
      <c r="AY70" s="149">
        <f t="shared" si="13"/>
        <v>50</v>
      </c>
      <c r="AZ70" s="149">
        <f t="shared" si="13"/>
        <v>51</v>
      </c>
      <c r="BA70" s="149">
        <f t="shared" si="13"/>
        <v>49</v>
      </c>
      <c r="BB70" s="149">
        <f t="shared" si="13"/>
        <v>51</v>
      </c>
      <c r="BC70" s="149">
        <f t="shared" si="13"/>
        <v>48</v>
      </c>
      <c r="BD70" s="149">
        <f t="shared" si="13"/>
        <v>51</v>
      </c>
      <c r="BE70" s="149">
        <f t="shared" si="13"/>
        <v>49</v>
      </c>
      <c r="BF70" s="149">
        <f t="shared" si="13"/>
        <v>52</v>
      </c>
      <c r="BG70" s="149">
        <f t="shared" si="13"/>
        <v>51</v>
      </c>
      <c r="BH70" s="149">
        <f t="shared" si="13"/>
        <v>52</v>
      </c>
      <c r="BI70" s="149">
        <f t="shared" si="13"/>
        <v>52</v>
      </c>
      <c r="BJ70" s="149">
        <f t="shared" si="13"/>
        <v>52</v>
      </c>
      <c r="BK70" s="149">
        <f t="shared" si="13"/>
        <v>52</v>
      </c>
      <c r="BL70" s="149">
        <f t="shared" si="13"/>
        <v>49</v>
      </c>
      <c r="BM70" s="149">
        <f t="shared" si="13"/>
        <v>52</v>
      </c>
      <c r="BN70" s="149">
        <f t="shared" si="13"/>
        <v>51</v>
      </c>
    </row>
    <row r="71" spans="3:67" ht="12.75">
      <c r="C71" s="191"/>
      <c r="D71" s="57"/>
      <c r="E71" s="57"/>
      <c r="F71" s="192"/>
      <c r="G71" s="192"/>
      <c r="H71" s="192"/>
      <c r="I71" s="192"/>
      <c r="J71" s="57"/>
      <c r="K71" s="57"/>
      <c r="L71" s="57"/>
      <c r="M71" s="57"/>
      <c r="N71" s="193"/>
      <c r="O71" s="57"/>
      <c r="P71" s="57"/>
      <c r="Q71" s="57"/>
      <c r="R71" s="57"/>
      <c r="S71" s="57"/>
      <c r="T71" s="194"/>
      <c r="U71" s="57"/>
      <c r="V71" s="57"/>
      <c r="W71" s="194"/>
      <c r="X71" s="194"/>
      <c r="Y71" s="194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</row>
    <row r="72" spans="3:67" ht="12.75">
      <c r="C72" s="191"/>
      <c r="D72" s="57"/>
      <c r="E72" s="57"/>
      <c r="F72" s="192"/>
      <c r="G72" s="192"/>
      <c r="H72" s="192"/>
      <c r="I72" s="192"/>
      <c r="J72" s="57"/>
      <c r="K72" s="57"/>
      <c r="L72" s="57"/>
      <c r="M72" s="57"/>
      <c r="N72" s="193"/>
      <c r="O72" s="57"/>
      <c r="P72" s="57"/>
      <c r="Q72" s="57"/>
      <c r="R72" s="57"/>
      <c r="S72" s="57"/>
      <c r="T72" s="194"/>
      <c r="U72" s="57"/>
      <c r="V72" s="57"/>
      <c r="W72" s="194"/>
      <c r="X72" s="194"/>
      <c r="Y72" s="194"/>
      <c r="Z72" s="57"/>
      <c r="AA72" s="57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  <c r="BB72" s="195"/>
      <c r="BC72" s="195"/>
      <c r="BD72" s="195"/>
      <c r="BE72" s="195"/>
      <c r="BF72" s="195"/>
      <c r="BG72" s="195"/>
      <c r="BH72" s="195"/>
      <c r="BI72" s="195"/>
      <c r="BJ72" s="195"/>
      <c r="BK72" s="195"/>
      <c r="BL72" s="195"/>
      <c r="BM72" s="195"/>
      <c r="BN72" s="195"/>
      <c r="BO72" s="57"/>
    </row>
    <row r="73" spans="3:67" ht="12.75">
      <c r="C73" s="191"/>
      <c r="D73" s="57"/>
      <c r="E73" s="57"/>
      <c r="F73" s="192"/>
      <c r="G73" s="192"/>
      <c r="H73" s="192"/>
      <c r="I73" s="192"/>
      <c r="J73" s="57"/>
      <c r="K73" s="57"/>
      <c r="L73" s="57"/>
      <c r="M73" s="57"/>
      <c r="N73" s="193"/>
      <c r="O73" s="57"/>
      <c r="P73" s="57"/>
      <c r="Q73" s="57"/>
      <c r="R73" s="57"/>
      <c r="S73" s="57"/>
      <c r="T73" s="194"/>
      <c r="U73" s="57"/>
      <c r="V73" s="57"/>
      <c r="W73" s="194"/>
      <c r="X73" s="194"/>
      <c r="Y73" s="194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</row>
    <row r="74" spans="3:67" ht="12.75">
      <c r="C74" s="191"/>
      <c r="D74" s="57"/>
      <c r="E74" s="57"/>
      <c r="F74" s="192"/>
      <c r="G74" s="192"/>
      <c r="H74" s="192"/>
      <c r="I74" s="192"/>
      <c r="J74" s="57"/>
      <c r="K74" s="57"/>
      <c r="L74" s="57"/>
      <c r="M74" s="57"/>
      <c r="N74" s="193"/>
      <c r="O74" s="57"/>
      <c r="P74" s="57"/>
      <c r="Q74" s="57"/>
      <c r="R74" s="57"/>
      <c r="S74" s="57"/>
      <c r="T74" s="194"/>
      <c r="U74" s="57"/>
      <c r="V74" s="57"/>
      <c r="W74" s="194"/>
      <c r="X74" s="194"/>
      <c r="Y74" s="194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196"/>
      <c r="AQ74" s="196"/>
      <c r="AR74" s="196"/>
      <c r="AS74" s="196"/>
      <c r="AT74" s="196"/>
      <c r="AU74" s="196"/>
      <c r="AV74" s="196"/>
      <c r="AW74" s="196"/>
      <c r="AX74" s="196"/>
      <c r="AY74" s="196"/>
      <c r="AZ74" s="196"/>
      <c r="BA74" s="196"/>
      <c r="BB74" s="196"/>
      <c r="BC74" s="196"/>
      <c r="BD74" s="196"/>
      <c r="BE74" s="196"/>
      <c r="BF74" s="196"/>
      <c r="BG74" s="196"/>
      <c r="BH74" s="196"/>
      <c r="BI74" s="196"/>
      <c r="BJ74" s="196"/>
      <c r="BK74" s="196"/>
      <c r="BL74" s="196"/>
      <c r="BM74" s="196"/>
      <c r="BN74" s="196"/>
      <c r="BO74" s="57"/>
    </row>
    <row r="75" spans="3:67" ht="12.75">
      <c r="C75" s="191"/>
      <c r="D75" s="57"/>
      <c r="E75" s="57"/>
      <c r="F75" s="192"/>
      <c r="G75" s="192"/>
      <c r="H75" s="192"/>
      <c r="I75" s="192"/>
      <c r="J75" s="57"/>
      <c r="K75" s="57"/>
      <c r="L75" s="57"/>
      <c r="M75" s="57"/>
      <c r="N75" s="193"/>
      <c r="O75" s="57"/>
      <c r="P75" s="57"/>
      <c r="Q75" s="57"/>
      <c r="R75" s="57"/>
      <c r="S75" s="57"/>
      <c r="T75" s="194"/>
      <c r="U75" s="57"/>
      <c r="V75" s="57"/>
      <c r="W75" s="194"/>
      <c r="X75" s="194"/>
      <c r="Y75" s="194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</row>
  </sheetData>
  <sheetProtection/>
  <mergeCells count="1">
    <mergeCell ref="A1:BN1"/>
  </mergeCells>
  <conditionalFormatting sqref="P60:P62">
    <cfRule type="duplicateValues" priority="3" dxfId="18">
      <formula>AND(COUNTIF($P$60:$P$62,P60)&gt;1,NOT(ISBLANK(P60)))</formula>
    </cfRule>
  </conditionalFormatting>
  <conditionalFormatting sqref="P63">
    <cfRule type="duplicateValues" priority="2" dxfId="18">
      <formula>AND(COUNTIF($P$63:$P$63,P63)&gt;1,NOT(ISBLANK(P63)))</formula>
    </cfRule>
  </conditionalFormatting>
  <conditionalFormatting sqref="P58:P59 P14">
    <cfRule type="expression" priority="3" dxfId="19" stopIfTrue="1">
      <formula>AND(COUNTIF($P$58:$P$59,P14)+COUNTIF($P$14:$P$14,P14)&gt;1,NOT(ISBLANK(P14)))</formula>
    </cfRule>
  </conditionalFormatting>
  <conditionalFormatting sqref="P64">
    <cfRule type="duplicateValues" priority="1" dxfId="18">
      <formula>AND(COUNTIF($P$64:$P$64,P64)&gt;1,NOT(ISBLANK(P64)))</formula>
    </cfRule>
  </conditionalFormatting>
  <conditionalFormatting sqref="B59">
    <cfRule type="duplicateValues" priority="29" dxfId="18">
      <formula>AND(COUNTIF($B$59:$B$59,B59)&gt;1,NOT(ISBLANK(B59)))</formula>
    </cfRule>
  </conditionalFormatting>
  <hyperlinks>
    <hyperlink ref="B53" r:id="rId1" display="https://onboarding.labour.tech/onboarding/candidate/verification/information?employeeDataId=434239&amp;type=total"/>
    <hyperlink ref="B46" r:id="rId2" display="https://onboarding.labour.tech/onboarding/candidate/verification/information?employeeDataId=353230&amp;type=total"/>
    <hyperlink ref="B44" r:id="rId3" display="https://onboarding.labour.tech/onboarding/candidate/verification/information?employeeDataId=342047&amp;type=total"/>
    <hyperlink ref="K31" r:id="rId4" display="https://onboarding.labour.tech/onboarding/candidate/verification/information?employeeDataId=271263&amp;type=total"/>
  </hyperlinks>
  <printOptions/>
  <pageMargins left="0.03937007874015748" right="0.03937007874015748" top="0.5511811023622047" bottom="0.5511811023622047" header="0.31496062992125984" footer="0.31496062992125984"/>
  <pageSetup horizontalDpi="600" verticalDpi="600" orientation="landscape" scale="62" r:id="rId8"/>
  <rowBreaks count="1" manualBreakCount="1">
    <brk id="27" max="58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BL10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3.7109375" style="59" bestFit="1" customWidth="1"/>
    <col min="2" max="2" width="6.28125" style="59" customWidth="1"/>
    <col min="3" max="3" width="24.7109375" style="59" customWidth="1"/>
    <col min="4" max="4" width="17.8515625" style="59" customWidth="1"/>
    <col min="5" max="5" width="32.8515625" style="59" customWidth="1"/>
    <col min="6" max="6" width="9.140625" style="59" customWidth="1"/>
    <col min="7" max="7" width="10.28125" style="59" customWidth="1"/>
    <col min="8" max="9" width="10.421875" style="59" customWidth="1"/>
    <col min="10" max="10" width="6.28125" style="59" customWidth="1"/>
    <col min="11" max="11" width="15.7109375" style="59" customWidth="1"/>
    <col min="12" max="12" width="6.57421875" style="59" customWidth="1"/>
    <col min="13" max="13" width="6.00390625" style="59" customWidth="1"/>
    <col min="14" max="14" width="17.57421875" style="59" customWidth="1"/>
    <col min="15" max="15" width="9.140625" style="59" customWidth="1"/>
    <col min="16" max="16" width="17.28125" style="59" customWidth="1"/>
    <col min="17" max="18" width="9.140625" style="59" customWidth="1"/>
    <col min="19" max="19" width="13.140625" style="59" customWidth="1"/>
    <col min="20" max="20" width="82.57421875" style="47" customWidth="1"/>
    <col min="21" max="27" width="9.140625" style="59" customWidth="1"/>
    <col min="28" max="28" width="7.00390625" style="59" customWidth="1"/>
    <col min="29" max="29" width="6.8515625" style="59" customWidth="1"/>
    <col min="30" max="30" width="7.57421875" style="59" customWidth="1"/>
    <col min="31" max="31" width="6.8515625" style="59" customWidth="1"/>
    <col min="32" max="32" width="5.421875" style="59" customWidth="1"/>
    <col min="33" max="33" width="9.140625" style="59" customWidth="1"/>
    <col min="34" max="34" width="4.140625" style="59" customWidth="1"/>
    <col min="35" max="36" width="9.140625" style="59" customWidth="1"/>
    <col min="37" max="37" width="4.8515625" style="59" customWidth="1"/>
    <col min="38" max="64" width="4.421875" style="59" customWidth="1"/>
    <col min="65" max="16384" width="9.140625" style="59" customWidth="1"/>
  </cols>
  <sheetData>
    <row r="1" spans="1:64" s="1" customFormat="1" ht="20.25" customHeight="1">
      <c r="A1" s="272" t="s">
        <v>710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  <c r="BH1" s="273"/>
      <c r="BI1" s="273"/>
      <c r="BJ1" s="273"/>
      <c r="BK1" s="273"/>
      <c r="BL1" s="273"/>
    </row>
    <row r="2" spans="1:64" s="1" customFormat="1" ht="31.5" customHeight="1">
      <c r="A2" s="104" t="s">
        <v>27</v>
      </c>
      <c r="B2" s="104" t="s">
        <v>26</v>
      </c>
      <c r="C2" s="104" t="s">
        <v>28</v>
      </c>
      <c r="D2" s="100" t="s">
        <v>29</v>
      </c>
      <c r="E2" s="105" t="s">
        <v>233</v>
      </c>
      <c r="F2" s="106" t="s">
        <v>31</v>
      </c>
      <c r="G2" s="106" t="s">
        <v>32</v>
      </c>
      <c r="H2" s="107" t="s">
        <v>33</v>
      </c>
      <c r="I2" s="107" t="s">
        <v>34</v>
      </c>
      <c r="J2" s="108" t="s">
        <v>35</v>
      </c>
      <c r="K2" s="108" t="s">
        <v>36</v>
      </c>
      <c r="L2" s="106" t="s">
        <v>37</v>
      </c>
      <c r="M2" s="109" t="s">
        <v>38</v>
      </c>
      <c r="N2" s="110" t="s">
        <v>39</v>
      </c>
      <c r="O2" s="109" t="s">
        <v>40</v>
      </c>
      <c r="P2" s="108" t="s">
        <v>41</v>
      </c>
      <c r="Q2" s="108" t="s">
        <v>42</v>
      </c>
      <c r="R2" s="109" t="s">
        <v>43</v>
      </c>
      <c r="S2" s="101" t="s">
        <v>44</v>
      </c>
      <c r="T2" s="117" t="s">
        <v>281</v>
      </c>
      <c r="U2" s="102" t="s">
        <v>282</v>
      </c>
      <c r="V2" s="102" t="s">
        <v>197</v>
      </c>
      <c r="W2" s="102" t="s">
        <v>283</v>
      </c>
      <c r="X2" s="102" t="s">
        <v>284</v>
      </c>
      <c r="Y2" s="102" t="s">
        <v>196</v>
      </c>
      <c r="Z2" s="111" t="s">
        <v>45</v>
      </c>
      <c r="AA2" s="111" t="s">
        <v>46</v>
      </c>
      <c r="AB2" s="112" t="s">
        <v>19</v>
      </c>
      <c r="AC2" s="113" t="s">
        <v>20</v>
      </c>
      <c r="AD2" s="113" t="s">
        <v>21</v>
      </c>
      <c r="AE2" s="104" t="s">
        <v>22</v>
      </c>
      <c r="AF2" s="103" t="s">
        <v>172</v>
      </c>
      <c r="AG2" s="100" t="s">
        <v>47</v>
      </c>
      <c r="AH2" s="100" t="s">
        <v>23</v>
      </c>
      <c r="AI2" s="114" t="s">
        <v>524</v>
      </c>
      <c r="AJ2" s="114" t="s">
        <v>48</v>
      </c>
      <c r="AK2" s="100">
        <v>1</v>
      </c>
      <c r="AL2" s="115">
        <v>2</v>
      </c>
      <c r="AM2" s="100">
        <v>3</v>
      </c>
      <c r="AN2" s="115">
        <v>4</v>
      </c>
      <c r="AO2" s="100">
        <v>5</v>
      </c>
      <c r="AP2" s="115">
        <v>6</v>
      </c>
      <c r="AQ2" s="100">
        <v>7</v>
      </c>
      <c r="AR2" s="115">
        <v>8</v>
      </c>
      <c r="AS2" s="100">
        <v>9</v>
      </c>
      <c r="AT2" s="115">
        <v>10</v>
      </c>
      <c r="AU2" s="100">
        <v>11</v>
      </c>
      <c r="AV2" s="115">
        <v>12</v>
      </c>
      <c r="AW2" s="100">
        <v>13</v>
      </c>
      <c r="AX2" s="115">
        <v>14</v>
      </c>
      <c r="AY2" s="100">
        <v>15</v>
      </c>
      <c r="AZ2" s="115">
        <v>16</v>
      </c>
      <c r="BA2" s="100">
        <v>17</v>
      </c>
      <c r="BB2" s="115">
        <v>18</v>
      </c>
      <c r="BC2" s="100">
        <v>19</v>
      </c>
      <c r="BD2" s="115">
        <v>20</v>
      </c>
      <c r="BE2" s="100">
        <v>21</v>
      </c>
      <c r="BF2" s="115">
        <v>22</v>
      </c>
      <c r="BG2" s="100">
        <v>23</v>
      </c>
      <c r="BH2" s="115">
        <v>24</v>
      </c>
      <c r="BI2" s="100">
        <v>25</v>
      </c>
      <c r="BJ2" s="115">
        <v>26</v>
      </c>
      <c r="BK2" s="100">
        <v>27</v>
      </c>
      <c r="BL2" s="115">
        <v>28</v>
      </c>
    </row>
    <row r="3" spans="1:64" s="2" customFormat="1" ht="22.5" customHeight="1">
      <c r="A3" s="90">
        <v>1</v>
      </c>
      <c r="B3" s="92" t="s">
        <v>76</v>
      </c>
      <c r="C3" s="91" t="s">
        <v>13</v>
      </c>
      <c r="D3" s="61" t="s">
        <v>84</v>
      </c>
      <c r="E3" s="91" t="s">
        <v>49</v>
      </c>
      <c r="F3" s="91" t="s">
        <v>50</v>
      </c>
      <c r="G3" s="91" t="s">
        <v>11</v>
      </c>
      <c r="H3" s="93">
        <v>43320</v>
      </c>
      <c r="I3" s="93">
        <v>35017</v>
      </c>
      <c r="J3" s="92" t="s">
        <v>69</v>
      </c>
      <c r="K3" s="91">
        <v>625247485153</v>
      </c>
      <c r="L3" s="92" t="s">
        <v>51</v>
      </c>
      <c r="M3" s="91" t="s">
        <v>54</v>
      </c>
      <c r="N3" s="91">
        <v>101352645715</v>
      </c>
      <c r="O3" s="91"/>
      <c r="P3" s="92" t="s">
        <v>70</v>
      </c>
      <c r="Q3" s="91"/>
      <c r="R3" s="91" t="s">
        <v>53</v>
      </c>
      <c r="S3" s="91" t="s">
        <v>405</v>
      </c>
      <c r="T3" s="118" t="s">
        <v>406</v>
      </c>
      <c r="U3" s="91" t="s">
        <v>407</v>
      </c>
      <c r="V3" s="61" t="s">
        <v>200</v>
      </c>
      <c r="W3" s="61" t="s">
        <v>201</v>
      </c>
      <c r="X3" s="61" t="s">
        <v>202</v>
      </c>
      <c r="Y3" s="61" t="s">
        <v>208</v>
      </c>
      <c r="Z3" s="91">
        <v>0</v>
      </c>
      <c r="AA3" s="91">
        <v>0</v>
      </c>
      <c r="AB3" s="90">
        <f>COUNTIF(AK3:BL3,"P")</f>
        <v>23</v>
      </c>
      <c r="AC3" s="90">
        <f>COUNTIF(AK3:BL3,"WO")</f>
        <v>4</v>
      </c>
      <c r="AD3" s="90">
        <f>COUNTIF(AK3:BL3,"C/O")</f>
        <v>1</v>
      </c>
      <c r="AE3" s="90">
        <f>COUNTIF(AK3:BL3,"A")</f>
        <v>0</v>
      </c>
      <c r="AF3" s="90">
        <f>SUM(AB3+AC3+AD3)</f>
        <v>28</v>
      </c>
      <c r="AG3" s="63"/>
      <c r="AH3" s="84"/>
      <c r="AI3" s="90">
        <v>30</v>
      </c>
      <c r="AJ3" s="63"/>
      <c r="AK3" s="60" t="s">
        <v>716</v>
      </c>
      <c r="AL3" s="60" t="s">
        <v>717</v>
      </c>
      <c r="AM3" s="60" t="s">
        <v>717</v>
      </c>
      <c r="AN3" s="60" t="s">
        <v>718</v>
      </c>
      <c r="AO3" s="60" t="s">
        <v>717</v>
      </c>
      <c r="AP3" s="60" t="s">
        <v>717</v>
      </c>
      <c r="AQ3" s="60" t="s">
        <v>717</v>
      </c>
      <c r="AR3" s="60" t="s">
        <v>717</v>
      </c>
      <c r="AS3" s="60" t="s">
        <v>717</v>
      </c>
      <c r="AT3" s="60" t="s">
        <v>717</v>
      </c>
      <c r="AU3" s="60" t="s">
        <v>716</v>
      </c>
      <c r="AV3" s="60" t="s">
        <v>717</v>
      </c>
      <c r="AW3" s="60" t="s">
        <v>717</v>
      </c>
      <c r="AX3" s="60" t="s">
        <v>717</v>
      </c>
      <c r="AY3" s="60" t="s">
        <v>717</v>
      </c>
      <c r="AZ3" s="60" t="s">
        <v>717</v>
      </c>
      <c r="BA3" s="60" t="s">
        <v>716</v>
      </c>
      <c r="BB3" s="60" t="s">
        <v>717</v>
      </c>
      <c r="BC3" s="60" t="s">
        <v>717</v>
      </c>
      <c r="BD3" s="60" t="s">
        <v>717</v>
      </c>
      <c r="BE3" s="60" t="s">
        <v>717</v>
      </c>
      <c r="BF3" s="60" t="s">
        <v>717</v>
      </c>
      <c r="BG3" s="60" t="s">
        <v>717</v>
      </c>
      <c r="BH3" s="60" t="s">
        <v>717</v>
      </c>
      <c r="BI3" s="60" t="s">
        <v>717</v>
      </c>
      <c r="BJ3" s="60" t="s">
        <v>716</v>
      </c>
      <c r="BK3" s="60" t="s">
        <v>717</v>
      </c>
      <c r="BL3" s="60" t="s">
        <v>717</v>
      </c>
    </row>
    <row r="4" spans="1:64" ht="22.5" customHeight="1">
      <c r="A4" s="90">
        <v>2</v>
      </c>
      <c r="B4" s="68" t="s">
        <v>404</v>
      </c>
      <c r="C4" s="91" t="s">
        <v>6</v>
      </c>
      <c r="D4" s="91" t="s">
        <v>231</v>
      </c>
      <c r="E4" s="91" t="s">
        <v>49</v>
      </c>
      <c r="F4" s="91" t="s">
        <v>50</v>
      </c>
      <c r="G4" s="91" t="s">
        <v>11</v>
      </c>
      <c r="H4" s="65">
        <v>43228</v>
      </c>
      <c r="I4" s="65">
        <v>35916</v>
      </c>
      <c r="J4" s="69">
        <v>53655</v>
      </c>
      <c r="K4" s="64">
        <v>902260544111</v>
      </c>
      <c r="L4" s="92" t="s">
        <v>51</v>
      </c>
      <c r="M4" s="91" t="s">
        <v>54</v>
      </c>
      <c r="N4" s="66">
        <v>101303333774</v>
      </c>
      <c r="O4" s="91"/>
      <c r="P4" s="69">
        <v>100053966666</v>
      </c>
      <c r="Q4" s="91"/>
      <c r="R4" s="91" t="s">
        <v>53</v>
      </c>
      <c r="S4" s="91" t="s">
        <v>408</v>
      </c>
      <c r="T4" s="118" t="s">
        <v>409</v>
      </c>
      <c r="U4" s="91" t="s">
        <v>410</v>
      </c>
      <c r="V4" s="91" t="s">
        <v>204</v>
      </c>
      <c r="W4" s="61" t="s">
        <v>201</v>
      </c>
      <c r="X4" s="61" t="s">
        <v>202</v>
      </c>
      <c r="Y4" s="91" t="s">
        <v>234</v>
      </c>
      <c r="Z4" s="90">
        <v>0</v>
      </c>
      <c r="AA4" s="90">
        <v>0</v>
      </c>
      <c r="AB4" s="90">
        <f>COUNTIF(AK4:BL4,"P")</f>
        <v>24</v>
      </c>
      <c r="AC4" s="90">
        <f>COUNTIF(AK4:BL4,"WO")</f>
        <v>4</v>
      </c>
      <c r="AD4" s="90">
        <f>COUNTIF(AK4:BL4,"C/O")</f>
        <v>0</v>
      </c>
      <c r="AE4" s="90">
        <f>COUNTIF(AK4:BL4,"A")</f>
        <v>0</v>
      </c>
      <c r="AF4" s="90">
        <f>SUM(AB4+AC4+AD4)</f>
        <v>28</v>
      </c>
      <c r="AG4" s="90"/>
      <c r="AH4" s="67"/>
      <c r="AI4" s="90">
        <v>30</v>
      </c>
      <c r="AJ4" s="90"/>
      <c r="AK4" s="60" t="s">
        <v>717</v>
      </c>
      <c r="AL4" s="60" t="s">
        <v>716</v>
      </c>
      <c r="AM4" s="60" t="s">
        <v>717</v>
      </c>
      <c r="AN4" s="60" t="s">
        <v>717</v>
      </c>
      <c r="AO4" s="60" t="s">
        <v>717</v>
      </c>
      <c r="AP4" s="60" t="s">
        <v>717</v>
      </c>
      <c r="AQ4" s="60" t="s">
        <v>717</v>
      </c>
      <c r="AR4" s="60" t="s">
        <v>717</v>
      </c>
      <c r="AS4" s="60" t="s">
        <v>716</v>
      </c>
      <c r="AT4" s="60" t="s">
        <v>717</v>
      </c>
      <c r="AU4" s="60" t="s">
        <v>717</v>
      </c>
      <c r="AV4" s="60" t="s">
        <v>717</v>
      </c>
      <c r="AW4" s="60" t="s">
        <v>717</v>
      </c>
      <c r="AX4" s="60" t="s">
        <v>717</v>
      </c>
      <c r="AY4" s="60" t="s">
        <v>717</v>
      </c>
      <c r="AZ4" s="60" t="s">
        <v>716</v>
      </c>
      <c r="BA4" s="60" t="s">
        <v>717</v>
      </c>
      <c r="BB4" s="60" t="s">
        <v>717</v>
      </c>
      <c r="BC4" s="60" t="s">
        <v>717</v>
      </c>
      <c r="BD4" s="60" t="s">
        <v>717</v>
      </c>
      <c r="BE4" s="60" t="s">
        <v>717</v>
      </c>
      <c r="BF4" s="60" t="s">
        <v>717</v>
      </c>
      <c r="BG4" s="60" t="s">
        <v>717</v>
      </c>
      <c r="BH4" s="60" t="s">
        <v>717</v>
      </c>
      <c r="BI4" s="60" t="s">
        <v>717</v>
      </c>
      <c r="BJ4" s="60" t="s">
        <v>717</v>
      </c>
      <c r="BK4" s="60" t="s">
        <v>717</v>
      </c>
      <c r="BL4" s="60" t="s">
        <v>716</v>
      </c>
    </row>
    <row r="5" spans="1:64" ht="15">
      <c r="A5" s="90">
        <v>3</v>
      </c>
      <c r="B5" s="60">
        <v>50764</v>
      </c>
      <c r="C5" s="62" t="s">
        <v>599</v>
      </c>
      <c r="D5" s="87" t="s">
        <v>425</v>
      </c>
      <c r="E5" s="91" t="s">
        <v>75</v>
      </c>
      <c r="F5" s="91" t="s">
        <v>50</v>
      </c>
      <c r="G5" s="91" t="s">
        <v>11</v>
      </c>
      <c r="H5" s="88">
        <v>44197</v>
      </c>
      <c r="I5" s="88">
        <v>34058</v>
      </c>
      <c r="J5" s="92"/>
      <c r="K5" s="87" t="s">
        <v>426</v>
      </c>
      <c r="L5" s="92"/>
      <c r="M5" s="91" t="s">
        <v>54</v>
      </c>
      <c r="N5" s="91"/>
      <c r="O5" s="59" t="s">
        <v>427</v>
      </c>
      <c r="P5" s="89" t="s">
        <v>428</v>
      </c>
      <c r="Q5" s="87" t="s">
        <v>429</v>
      </c>
      <c r="R5" s="91" t="s">
        <v>53</v>
      </c>
      <c r="S5" s="91"/>
      <c r="T5" s="116" t="s">
        <v>430</v>
      </c>
      <c r="U5" s="87" t="s">
        <v>431</v>
      </c>
      <c r="V5" s="83" t="s">
        <v>432</v>
      </c>
      <c r="W5" s="91" t="s">
        <v>198</v>
      </c>
      <c r="X5" s="91" t="s">
        <v>433</v>
      </c>
      <c r="Y5" s="91" t="s">
        <v>434</v>
      </c>
      <c r="Z5" s="90">
        <v>0</v>
      </c>
      <c r="AA5" s="90">
        <v>0</v>
      </c>
      <c r="AB5" s="90">
        <f>COUNTIF(AK5:BL5,"P")</f>
        <v>23</v>
      </c>
      <c r="AC5" s="90">
        <f>COUNTIF(AK5:BL5,"WO")</f>
        <v>4</v>
      </c>
      <c r="AD5" s="90">
        <f>COUNTIF(AK5:BL5,"C/O")</f>
        <v>1</v>
      </c>
      <c r="AE5" s="90">
        <f>COUNTIF(AK5:BL5,"A")</f>
        <v>0</v>
      </c>
      <c r="AF5" s="90">
        <f>SUM(AB5+AC5+AD5)</f>
        <v>28</v>
      </c>
      <c r="AG5" s="90"/>
      <c r="AH5" s="67"/>
      <c r="AI5" s="90">
        <v>30</v>
      </c>
      <c r="AJ5" s="67"/>
      <c r="AK5" s="261" t="s">
        <v>717</v>
      </c>
      <c r="AL5" s="261" t="s">
        <v>718</v>
      </c>
      <c r="AM5" s="261" t="s">
        <v>716</v>
      </c>
      <c r="AN5" s="261" t="s">
        <v>717</v>
      </c>
      <c r="AO5" s="261" t="s">
        <v>717</v>
      </c>
      <c r="AP5" s="261" t="s">
        <v>717</v>
      </c>
      <c r="AQ5" s="261" t="s">
        <v>717</v>
      </c>
      <c r="AR5" s="261" t="s">
        <v>717</v>
      </c>
      <c r="AS5" s="261" t="s">
        <v>717</v>
      </c>
      <c r="AT5" s="261" t="s">
        <v>716</v>
      </c>
      <c r="AU5" s="261" t="s">
        <v>717</v>
      </c>
      <c r="AV5" s="261" t="s">
        <v>717</v>
      </c>
      <c r="AW5" s="261" t="s">
        <v>717</v>
      </c>
      <c r="AX5" s="261" t="s">
        <v>717</v>
      </c>
      <c r="AY5" s="261" t="s">
        <v>717</v>
      </c>
      <c r="AZ5" s="261" t="s">
        <v>717</v>
      </c>
      <c r="BA5" s="261" t="s">
        <v>717</v>
      </c>
      <c r="BB5" s="261" t="s">
        <v>716</v>
      </c>
      <c r="BC5" s="261" t="s">
        <v>717</v>
      </c>
      <c r="BD5" s="261" t="s">
        <v>717</v>
      </c>
      <c r="BE5" s="261" t="s">
        <v>717</v>
      </c>
      <c r="BF5" s="261" t="s">
        <v>717</v>
      </c>
      <c r="BG5" s="261" t="s">
        <v>717</v>
      </c>
      <c r="BH5" s="261" t="s">
        <v>717</v>
      </c>
      <c r="BI5" s="60" t="s">
        <v>717</v>
      </c>
      <c r="BJ5" s="60" t="s">
        <v>717</v>
      </c>
      <c r="BK5" s="60" t="s">
        <v>716</v>
      </c>
      <c r="BL5" s="60" t="s">
        <v>717</v>
      </c>
    </row>
    <row r="6" spans="1:64" ht="22.5" customHeight="1" thickBot="1">
      <c r="A6" s="90">
        <v>4</v>
      </c>
      <c r="B6" s="224" t="s">
        <v>184</v>
      </c>
      <c r="C6" s="214" t="s">
        <v>185</v>
      </c>
      <c r="D6" s="165" t="s">
        <v>188</v>
      </c>
      <c r="E6" s="149" t="s">
        <v>519</v>
      </c>
      <c r="F6" s="149" t="s">
        <v>130</v>
      </c>
      <c r="G6" s="91" t="s">
        <v>11</v>
      </c>
      <c r="H6" s="177">
        <v>44300</v>
      </c>
      <c r="I6" s="177">
        <v>31902</v>
      </c>
      <c r="J6" s="153"/>
      <c r="K6" s="225" t="s">
        <v>189</v>
      </c>
      <c r="L6" s="153"/>
      <c r="M6" s="149"/>
      <c r="N6" s="149"/>
      <c r="O6" s="149"/>
      <c r="P6" s="153"/>
      <c r="Q6" s="149"/>
      <c r="R6" s="149"/>
      <c r="S6" s="149"/>
      <c r="T6" s="118" t="s">
        <v>397</v>
      </c>
      <c r="U6" s="149" t="s">
        <v>398</v>
      </c>
      <c r="V6" s="157" t="s">
        <v>200</v>
      </c>
      <c r="W6" s="165" t="s">
        <v>198</v>
      </c>
      <c r="X6" s="165" t="s">
        <v>265</v>
      </c>
      <c r="Y6" s="165" t="s">
        <v>266</v>
      </c>
      <c r="Z6" s="149">
        <v>0</v>
      </c>
      <c r="AA6" s="149">
        <v>0</v>
      </c>
      <c r="AB6" s="90">
        <f>COUNTIF(AK6:BL6,"P")</f>
        <v>17</v>
      </c>
      <c r="AC6" s="90">
        <f>COUNTIF(AK6:BL6,"WO")</f>
        <v>3</v>
      </c>
      <c r="AD6" s="90">
        <f>COUNTIF(AK6:BL6,"C/O")</f>
        <v>3</v>
      </c>
      <c r="AE6" s="90">
        <f>COUNTIF(AK6:BL6,"A")</f>
        <v>5</v>
      </c>
      <c r="AF6" s="90">
        <f>SUM(AB6+AC6+AD6)</f>
        <v>23</v>
      </c>
      <c r="AG6" s="90"/>
      <c r="AH6" s="67"/>
      <c r="AI6" s="90">
        <v>30</v>
      </c>
      <c r="AJ6" s="90"/>
      <c r="AK6" s="254" t="s">
        <v>717</v>
      </c>
      <c r="AL6" s="254" t="s">
        <v>717</v>
      </c>
      <c r="AM6" s="254" t="s">
        <v>717</v>
      </c>
      <c r="AN6" s="254" t="s">
        <v>717</v>
      </c>
      <c r="AO6" s="254" t="s">
        <v>716</v>
      </c>
      <c r="AP6" s="254" t="s">
        <v>717</v>
      </c>
      <c r="AQ6" s="254" t="s">
        <v>717</v>
      </c>
      <c r="AR6" s="254" t="s">
        <v>717</v>
      </c>
      <c r="AS6" s="254" t="s">
        <v>717</v>
      </c>
      <c r="AT6" s="254" t="s">
        <v>717</v>
      </c>
      <c r="AU6" s="254" t="s">
        <v>717</v>
      </c>
      <c r="AV6" s="254" t="s">
        <v>716</v>
      </c>
      <c r="AW6" s="254" t="s">
        <v>717</v>
      </c>
      <c r="AX6" s="254" t="s">
        <v>717</v>
      </c>
      <c r="AY6" s="254" t="s">
        <v>717</v>
      </c>
      <c r="AZ6" s="254" t="s">
        <v>717</v>
      </c>
      <c r="BA6" s="254" t="s">
        <v>717</v>
      </c>
      <c r="BB6" s="254" t="s">
        <v>717</v>
      </c>
      <c r="BC6" s="254" t="s">
        <v>716</v>
      </c>
      <c r="BD6" s="254" t="s">
        <v>717</v>
      </c>
      <c r="BE6" s="254" t="s">
        <v>719</v>
      </c>
      <c r="BF6" s="254" t="s">
        <v>719</v>
      </c>
      <c r="BG6" s="254" t="s">
        <v>719</v>
      </c>
      <c r="BH6" s="254" t="s">
        <v>720</v>
      </c>
      <c r="BI6" s="254" t="s">
        <v>720</v>
      </c>
      <c r="BJ6" s="254" t="s">
        <v>720</v>
      </c>
      <c r="BK6" s="254" t="s">
        <v>720</v>
      </c>
      <c r="BL6" s="254" t="s">
        <v>720</v>
      </c>
    </row>
    <row r="7" spans="1:64" ht="21" customHeight="1">
      <c r="A7" s="271" t="s">
        <v>83</v>
      </c>
      <c r="B7" s="271"/>
      <c r="C7" s="271"/>
      <c r="D7" s="27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18"/>
      <c r="U7" s="81"/>
      <c r="V7" s="81"/>
      <c r="W7" s="81"/>
      <c r="X7" s="81"/>
      <c r="Y7" s="81"/>
      <c r="Z7" s="81"/>
      <c r="AA7" s="81"/>
      <c r="AB7" s="82">
        <f>SUM(AB3:AB6)</f>
        <v>87</v>
      </c>
      <c r="AC7" s="82">
        <f>SUM(AC3:AC6)</f>
        <v>15</v>
      </c>
      <c r="AD7" s="82">
        <f>SUM(AD3:AD6)</f>
        <v>5</v>
      </c>
      <c r="AE7" s="82">
        <f>SUM(AE3:AE6)</f>
        <v>5</v>
      </c>
      <c r="AF7" s="82">
        <f>SUM(AF3:AF6)</f>
        <v>107</v>
      </c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</row>
    <row r="8" spans="1:64" ht="21" customHeight="1">
      <c r="A8" s="274" t="s">
        <v>711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275"/>
      <c r="AN8" s="275"/>
      <c r="AO8" s="275"/>
      <c r="AP8" s="275"/>
      <c r="AQ8" s="275"/>
      <c r="AR8" s="275"/>
      <c r="AS8" s="275"/>
      <c r="AT8" s="275"/>
      <c r="AU8" s="275"/>
      <c r="AV8" s="275"/>
      <c r="AW8" s="275"/>
      <c r="AX8" s="275"/>
      <c r="AY8" s="275"/>
      <c r="AZ8" s="275"/>
      <c r="BA8" s="275"/>
      <c r="BB8" s="275"/>
      <c r="BC8" s="275"/>
      <c r="BD8" s="275"/>
      <c r="BE8" s="275"/>
      <c r="BF8" s="275"/>
      <c r="BG8" s="275"/>
      <c r="BH8" s="275"/>
      <c r="BI8" s="275"/>
      <c r="BJ8" s="275"/>
      <c r="BK8" s="275"/>
      <c r="BL8" s="275"/>
    </row>
    <row r="9" spans="1:64" ht="30" customHeight="1">
      <c r="A9" s="70" t="s">
        <v>27</v>
      </c>
      <c r="B9" s="70" t="s">
        <v>26</v>
      </c>
      <c r="C9" s="70" t="s">
        <v>28</v>
      </c>
      <c r="D9" s="71" t="s">
        <v>29</v>
      </c>
      <c r="E9" s="86" t="s">
        <v>233</v>
      </c>
      <c r="F9" s="72" t="s">
        <v>31</v>
      </c>
      <c r="G9" s="72" t="s">
        <v>32</v>
      </c>
      <c r="H9" s="73" t="s">
        <v>33</v>
      </c>
      <c r="I9" s="73" t="s">
        <v>34</v>
      </c>
      <c r="J9" s="74" t="s">
        <v>35</v>
      </c>
      <c r="K9" s="74" t="s">
        <v>36</v>
      </c>
      <c r="L9" s="72" t="s">
        <v>37</v>
      </c>
      <c r="M9" s="75" t="s">
        <v>38</v>
      </c>
      <c r="N9" s="76" t="s">
        <v>39</v>
      </c>
      <c r="O9" s="75" t="s">
        <v>40</v>
      </c>
      <c r="P9" s="74" t="s">
        <v>41</v>
      </c>
      <c r="Q9" s="74" t="s">
        <v>42</v>
      </c>
      <c r="R9" s="75" t="s">
        <v>43</v>
      </c>
      <c r="S9" s="94" t="s">
        <v>44</v>
      </c>
      <c r="T9" s="119" t="s">
        <v>281</v>
      </c>
      <c r="U9" s="95" t="s">
        <v>282</v>
      </c>
      <c r="V9" s="95" t="s">
        <v>197</v>
      </c>
      <c r="W9" s="95" t="s">
        <v>283</v>
      </c>
      <c r="X9" s="95" t="s">
        <v>284</v>
      </c>
      <c r="Y9" s="95" t="s">
        <v>196</v>
      </c>
      <c r="Z9" s="77" t="s">
        <v>45</v>
      </c>
      <c r="AA9" s="77" t="s">
        <v>46</v>
      </c>
      <c r="AB9" s="98" t="s">
        <v>19</v>
      </c>
      <c r="AC9" s="78" t="s">
        <v>20</v>
      </c>
      <c r="AD9" s="78" t="s">
        <v>21</v>
      </c>
      <c r="AE9" s="70" t="s">
        <v>22</v>
      </c>
      <c r="AF9" s="96" t="s">
        <v>172</v>
      </c>
      <c r="AG9" s="71" t="s">
        <v>47</v>
      </c>
      <c r="AH9" s="71"/>
      <c r="AI9" s="114" t="s">
        <v>524</v>
      </c>
      <c r="AJ9" s="79" t="s">
        <v>48</v>
      </c>
      <c r="AK9" s="71">
        <v>1</v>
      </c>
      <c r="AL9" s="80">
        <v>2</v>
      </c>
      <c r="AM9" s="71">
        <v>3</v>
      </c>
      <c r="AN9" s="80">
        <v>4</v>
      </c>
      <c r="AO9" s="71">
        <v>5</v>
      </c>
      <c r="AP9" s="80">
        <v>6</v>
      </c>
      <c r="AQ9" s="71">
        <v>7</v>
      </c>
      <c r="AR9" s="80">
        <v>8</v>
      </c>
      <c r="AS9" s="71">
        <v>9</v>
      </c>
      <c r="AT9" s="80">
        <v>10</v>
      </c>
      <c r="AU9" s="71">
        <v>11</v>
      </c>
      <c r="AV9" s="80">
        <v>12</v>
      </c>
      <c r="AW9" s="71">
        <v>13</v>
      </c>
      <c r="AX9" s="80">
        <v>14</v>
      </c>
      <c r="AY9" s="71">
        <v>15</v>
      </c>
      <c r="AZ9" s="80">
        <v>16</v>
      </c>
      <c r="BA9" s="71">
        <v>17</v>
      </c>
      <c r="BB9" s="80">
        <v>18</v>
      </c>
      <c r="BC9" s="71">
        <v>19</v>
      </c>
      <c r="BD9" s="80">
        <v>20</v>
      </c>
      <c r="BE9" s="71">
        <v>21</v>
      </c>
      <c r="BF9" s="80">
        <v>22</v>
      </c>
      <c r="BG9" s="71">
        <v>23</v>
      </c>
      <c r="BH9" s="80">
        <v>24</v>
      </c>
      <c r="BI9" s="71">
        <v>25</v>
      </c>
      <c r="BJ9" s="80">
        <v>26</v>
      </c>
      <c r="BK9" s="71">
        <v>27</v>
      </c>
      <c r="BL9" s="80">
        <v>28</v>
      </c>
    </row>
    <row r="10" spans="1:64" ht="20.25" customHeight="1" thickBot="1">
      <c r="A10" s="90">
        <v>1</v>
      </c>
      <c r="B10" s="68" t="s">
        <v>139</v>
      </c>
      <c r="C10" s="91" t="s">
        <v>173</v>
      </c>
      <c r="D10" s="91" t="s">
        <v>62</v>
      </c>
      <c r="E10" s="91" t="s">
        <v>49</v>
      </c>
      <c r="F10" s="91" t="s">
        <v>50</v>
      </c>
      <c r="G10" s="91" t="s">
        <v>12</v>
      </c>
      <c r="H10" s="65">
        <v>42826</v>
      </c>
      <c r="I10" s="65">
        <v>29539</v>
      </c>
      <c r="J10" s="69">
        <v>50270</v>
      </c>
      <c r="K10" s="64"/>
      <c r="L10" s="92" t="s">
        <v>51</v>
      </c>
      <c r="M10" s="91" t="s">
        <v>54</v>
      </c>
      <c r="N10" s="66">
        <v>101085394879</v>
      </c>
      <c r="O10" s="91"/>
      <c r="P10" s="69">
        <v>100053969609</v>
      </c>
      <c r="Q10" s="91"/>
      <c r="R10" s="91" t="s">
        <v>53</v>
      </c>
      <c r="S10" s="91"/>
      <c r="T10" s="118" t="s">
        <v>411</v>
      </c>
      <c r="U10" s="91" t="s">
        <v>412</v>
      </c>
      <c r="V10" s="61" t="s">
        <v>204</v>
      </c>
      <c r="W10" s="61" t="s">
        <v>198</v>
      </c>
      <c r="X10" s="91" t="s">
        <v>232</v>
      </c>
      <c r="Y10" s="91" t="s">
        <v>199</v>
      </c>
      <c r="Z10" s="90">
        <v>0</v>
      </c>
      <c r="AA10" s="90">
        <v>0</v>
      </c>
      <c r="AB10" s="90">
        <f>COUNTIF(AK10:BL10,"P")</f>
        <v>24</v>
      </c>
      <c r="AC10" s="90">
        <f>COUNTIF(AK10:BL10,"WO")</f>
        <v>4</v>
      </c>
      <c r="AD10" s="90">
        <f>COUNTIF(AL10:BL10,"CO")</f>
        <v>0</v>
      </c>
      <c r="AE10" s="90">
        <f>COUNTIF(AK10:BL10,"A")</f>
        <v>0</v>
      </c>
      <c r="AF10" s="90">
        <f>SUM(AB10+AC10+AD10)</f>
        <v>28</v>
      </c>
      <c r="AG10" s="67"/>
      <c r="AH10" s="67"/>
      <c r="AI10" s="90">
        <v>30</v>
      </c>
      <c r="AJ10" s="252"/>
      <c r="AK10" s="255" t="s">
        <v>717</v>
      </c>
      <c r="AL10" s="255" t="s">
        <v>717</v>
      </c>
      <c r="AM10" s="255" t="s">
        <v>717</v>
      </c>
      <c r="AN10" s="255" t="s">
        <v>717</v>
      </c>
      <c r="AO10" s="255" t="s">
        <v>716</v>
      </c>
      <c r="AP10" s="255" t="s">
        <v>717</v>
      </c>
      <c r="AQ10" s="255" t="s">
        <v>717</v>
      </c>
      <c r="AR10" s="255" t="s">
        <v>717</v>
      </c>
      <c r="AS10" s="255" t="s">
        <v>717</v>
      </c>
      <c r="AT10" s="255" t="s">
        <v>717</v>
      </c>
      <c r="AU10" s="255" t="s">
        <v>717</v>
      </c>
      <c r="AV10" s="255" t="s">
        <v>716</v>
      </c>
      <c r="AW10" s="255" t="s">
        <v>717</v>
      </c>
      <c r="AX10" s="255" t="s">
        <v>717</v>
      </c>
      <c r="AY10" s="255" t="s">
        <v>717</v>
      </c>
      <c r="AZ10" s="255" t="s">
        <v>717</v>
      </c>
      <c r="BA10" s="255" t="s">
        <v>717</v>
      </c>
      <c r="BB10" s="255" t="s">
        <v>717</v>
      </c>
      <c r="BC10" s="255" t="s">
        <v>716</v>
      </c>
      <c r="BD10" s="255" t="s">
        <v>717</v>
      </c>
      <c r="BE10" s="255" t="s">
        <v>717</v>
      </c>
      <c r="BF10" s="255" t="s">
        <v>717</v>
      </c>
      <c r="BG10" s="255" t="s">
        <v>717</v>
      </c>
      <c r="BH10" s="255" t="s">
        <v>717</v>
      </c>
      <c r="BI10" s="255" t="s">
        <v>717</v>
      </c>
      <c r="BJ10" s="255" t="s">
        <v>716</v>
      </c>
      <c r="BK10" s="255" t="s">
        <v>717</v>
      </c>
      <c r="BL10" s="255" t="s">
        <v>717</v>
      </c>
    </row>
  </sheetData>
  <sheetProtection/>
  <mergeCells count="3">
    <mergeCell ref="A7:D7"/>
    <mergeCell ref="A1:BL1"/>
    <mergeCell ref="A8:BL8"/>
  </mergeCells>
  <conditionalFormatting sqref="AG4 AJ4 R4 Z4:AA4 Z10:AD10 AF10 R10 V10 AG6 AJ6">
    <cfRule type="cellIs" priority="19" dxfId="6" operator="equal">
      <formula>"WO"</formula>
    </cfRule>
    <cfRule type="cellIs" priority="20" dxfId="5" operator="equal">
      <formula>"A"</formula>
    </cfRule>
  </conditionalFormatting>
  <conditionalFormatting sqref="AG4 AJ4 R4 Z4:AA4 Z10:AD10 AF10 R10 V10 AG6 AJ6">
    <cfRule type="containsText" priority="18" dxfId="18" operator="containsText" text="A">
      <formula>NOT(ISERROR(SEARCH("A",R4)))</formula>
    </cfRule>
  </conditionalFormatting>
  <conditionalFormatting sqref="AG4 AJ4 R4 Z4:AA4 Z10:AD10 AF10 R10 V10 AG6 AJ6">
    <cfRule type="containsText" priority="16" dxfId="18" operator="containsText" text="A">
      <formula>NOT(ISERROR(SEARCH("A",R4)))</formula>
    </cfRule>
    <cfRule type="containsText" priority="17" dxfId="20" operator="containsText" text="off">
      <formula>NOT(ISERROR(SEARCH("off",R4)))</formula>
    </cfRule>
  </conditionalFormatting>
  <conditionalFormatting sqref="U5">
    <cfRule type="duplicateValues" priority="15" dxfId="18">
      <formula>AND(COUNTIF($U$5:$U$5,U5)&gt;1,NOT(ISBLANK(U5)))</formula>
    </cfRule>
  </conditionalFormatting>
  <conditionalFormatting sqref="AG5">
    <cfRule type="cellIs" priority="13" dxfId="6" operator="equal">
      <formula>"WO"</formula>
    </cfRule>
    <cfRule type="cellIs" priority="14" dxfId="5" operator="equal">
      <formula>"A"</formula>
    </cfRule>
  </conditionalFormatting>
  <conditionalFormatting sqref="AG5">
    <cfRule type="containsText" priority="12" dxfId="18" operator="containsText" text="A">
      <formula>NOT(ISERROR(SEARCH("A",AG5)))</formula>
    </cfRule>
  </conditionalFormatting>
  <conditionalFormatting sqref="AG5">
    <cfRule type="containsText" priority="10" dxfId="18" operator="containsText" text="A">
      <formula>NOT(ISERROR(SEARCH("A",AG5)))</formula>
    </cfRule>
    <cfRule type="containsText" priority="11" dxfId="20" operator="containsText" text="off">
      <formula>NOT(ISERROR(SEARCH("off",AG5)))</formula>
    </cfRule>
  </conditionalFormatting>
  <conditionalFormatting sqref="AK3:BL6">
    <cfRule type="containsText" priority="1" dxfId="21" operator="containsText" stopIfTrue="1" text="PR">
      <formula>NOT(ISERROR(SEARCH("PR",AK3)))</formula>
    </cfRule>
  </conditionalFormatting>
  <hyperlinks>
    <hyperlink ref="B6" r:id="rId1" display="https://onboarding.labour.tech/onboarding/candidate/verification/information?employeeDataId=335810&amp;type=total"/>
  </hyperlinks>
  <printOptions/>
  <pageMargins left="0.7" right="0.7" top="0.75" bottom="0.75" header="0.3" footer="0.3"/>
  <pageSetup horizontalDpi="600" verticalDpi="600" orientation="landscape" scale="60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N9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4.140625" style="0" bestFit="1" customWidth="1"/>
    <col min="2" max="2" width="7.00390625" style="0" customWidth="1"/>
    <col min="3" max="3" width="19.28125" style="0" bestFit="1" customWidth="1"/>
    <col min="4" max="4" width="20.7109375" style="0" hidden="1" customWidth="1"/>
    <col min="5" max="5" width="32.8515625" style="0" hidden="1" customWidth="1"/>
    <col min="6" max="6" width="16.28125" style="0" hidden="1" customWidth="1"/>
    <col min="7" max="7" width="11.57421875" style="0" hidden="1" customWidth="1"/>
    <col min="8" max="9" width="10.421875" style="0" hidden="1" customWidth="1"/>
    <col min="10" max="10" width="7.00390625" style="0" hidden="1" customWidth="1"/>
    <col min="11" max="11" width="8.57421875" style="0" hidden="1" customWidth="1"/>
    <col min="12" max="12" width="7.421875" style="0" hidden="1" customWidth="1"/>
    <col min="13" max="13" width="7.7109375" style="0" hidden="1" customWidth="1"/>
    <col min="14" max="14" width="12.00390625" style="0" hidden="1" customWidth="1"/>
    <col min="15" max="15" width="9.8515625" style="0" hidden="1" customWidth="1"/>
    <col min="16" max="16" width="13.140625" style="0" hidden="1" customWidth="1"/>
    <col min="17" max="17" width="12.140625" style="0" hidden="1" customWidth="1"/>
    <col min="18" max="18" width="5.7109375" style="0" hidden="1" customWidth="1"/>
    <col min="19" max="19" width="12.421875" style="0" hidden="1" customWidth="1"/>
    <col min="20" max="20" width="65.140625" style="0" hidden="1" customWidth="1"/>
    <col min="21" max="21" width="11.00390625" style="0" hidden="1" customWidth="1"/>
    <col min="22" max="22" width="20.7109375" style="0" hidden="1" customWidth="1"/>
    <col min="23" max="23" width="14.57421875" style="0" hidden="1" customWidth="1"/>
    <col min="24" max="24" width="12.8515625" style="0" hidden="1" customWidth="1"/>
    <col min="25" max="25" width="17.57421875" style="0" hidden="1" customWidth="1"/>
    <col min="26" max="27" width="10.57421875" style="0" hidden="1" customWidth="1"/>
    <col min="28" max="28" width="7.8515625" style="0" customWidth="1"/>
    <col min="29" max="29" width="7.421875" style="0" customWidth="1"/>
    <col min="30" max="30" width="10.00390625" style="0" customWidth="1"/>
    <col min="31" max="31" width="7.28125" style="0" customWidth="1"/>
    <col min="32" max="32" width="8.57421875" style="0" customWidth="1"/>
    <col min="33" max="33" width="3.57421875" style="0" customWidth="1"/>
    <col min="34" max="34" width="4.140625" style="0" customWidth="1"/>
    <col min="35" max="35" width="9.140625" style="0" customWidth="1"/>
    <col min="36" max="37" width="6.28125" style="0" customWidth="1"/>
    <col min="38" max="65" width="4.57421875" style="0" customWidth="1"/>
  </cols>
  <sheetData>
    <row r="1" spans="1:65" ht="15">
      <c r="A1" s="276" t="s">
        <v>712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  <c r="BB1" s="276"/>
      <c r="BC1" s="276"/>
      <c r="BD1" s="276"/>
      <c r="BE1" s="276"/>
      <c r="BF1" s="276"/>
      <c r="BG1" s="276"/>
      <c r="BH1" s="276"/>
      <c r="BI1" s="276"/>
      <c r="BJ1" s="276"/>
      <c r="BK1" s="276"/>
      <c r="BL1" s="276"/>
      <c r="BM1" s="276"/>
    </row>
    <row r="2" spans="1:65" ht="39.75" customHeight="1">
      <c r="A2" s="6" t="s">
        <v>27</v>
      </c>
      <c r="B2" s="6" t="s">
        <v>26</v>
      </c>
      <c r="C2" s="11" t="s">
        <v>28</v>
      </c>
      <c r="D2" s="6" t="s">
        <v>29</v>
      </c>
      <c r="E2" s="6" t="s">
        <v>30</v>
      </c>
      <c r="F2" s="6" t="s">
        <v>31</v>
      </c>
      <c r="G2" s="6" t="s">
        <v>32</v>
      </c>
      <c r="H2" s="7" t="s">
        <v>33</v>
      </c>
      <c r="I2" s="7" t="s">
        <v>34</v>
      </c>
      <c r="J2" s="8" t="s">
        <v>35</v>
      </c>
      <c r="K2" s="8" t="s">
        <v>36</v>
      </c>
      <c r="L2" s="6" t="s">
        <v>37</v>
      </c>
      <c r="M2" s="14" t="s">
        <v>38</v>
      </c>
      <c r="N2" s="9" t="s">
        <v>39</v>
      </c>
      <c r="O2" s="14" t="s">
        <v>40</v>
      </c>
      <c r="P2" s="8" t="s">
        <v>41</v>
      </c>
      <c r="Q2" s="8" t="s">
        <v>42</v>
      </c>
      <c r="R2" s="14" t="s">
        <v>43</v>
      </c>
      <c r="S2" s="12" t="s">
        <v>44</v>
      </c>
      <c r="T2" s="12" t="s">
        <v>281</v>
      </c>
      <c r="U2" s="13" t="s">
        <v>282</v>
      </c>
      <c r="V2" s="48" t="s">
        <v>197</v>
      </c>
      <c r="W2" s="13" t="s">
        <v>283</v>
      </c>
      <c r="X2" s="13" t="s">
        <v>284</v>
      </c>
      <c r="Y2" s="13" t="s">
        <v>196</v>
      </c>
      <c r="Z2" s="4" t="s">
        <v>45</v>
      </c>
      <c r="AA2" s="4" t="s">
        <v>46</v>
      </c>
      <c r="AB2" s="5" t="s">
        <v>19</v>
      </c>
      <c r="AC2" s="10" t="s">
        <v>20</v>
      </c>
      <c r="AD2" s="23" t="s">
        <v>529</v>
      </c>
      <c r="AE2" s="6" t="s">
        <v>22</v>
      </c>
      <c r="AF2" s="10" t="s">
        <v>115</v>
      </c>
      <c r="AG2" s="11" t="s">
        <v>47</v>
      </c>
      <c r="AH2" s="11" t="s">
        <v>96</v>
      </c>
      <c r="AI2" s="22" t="s">
        <v>522</v>
      </c>
      <c r="AJ2" s="21" t="s">
        <v>524</v>
      </c>
      <c r="AK2" s="3" t="s">
        <v>116</v>
      </c>
      <c r="AL2" s="11">
        <v>1</v>
      </c>
      <c r="AM2" s="48">
        <v>2</v>
      </c>
      <c r="AN2" s="11">
        <v>3</v>
      </c>
      <c r="AO2" s="50">
        <v>4</v>
      </c>
      <c r="AP2" s="11">
        <v>5</v>
      </c>
      <c r="AQ2" s="50">
        <v>6</v>
      </c>
      <c r="AR2" s="11">
        <v>7</v>
      </c>
      <c r="AS2" s="50">
        <v>8</v>
      </c>
      <c r="AT2" s="11">
        <v>9</v>
      </c>
      <c r="AU2" s="50">
        <v>10</v>
      </c>
      <c r="AV2" s="11">
        <v>11</v>
      </c>
      <c r="AW2" s="50">
        <v>12</v>
      </c>
      <c r="AX2" s="11">
        <v>13</v>
      </c>
      <c r="AY2" s="50">
        <v>14</v>
      </c>
      <c r="AZ2" s="11">
        <v>15</v>
      </c>
      <c r="BA2" s="50">
        <v>16</v>
      </c>
      <c r="BB2" s="11">
        <v>17</v>
      </c>
      <c r="BC2" s="50">
        <v>18</v>
      </c>
      <c r="BD2" s="11">
        <v>19</v>
      </c>
      <c r="BE2" s="50">
        <v>20</v>
      </c>
      <c r="BF2" s="11">
        <v>21</v>
      </c>
      <c r="BG2" s="50">
        <v>22</v>
      </c>
      <c r="BH2" s="11">
        <v>23</v>
      </c>
      <c r="BI2" s="50">
        <v>24</v>
      </c>
      <c r="BJ2" s="11">
        <v>25</v>
      </c>
      <c r="BK2" s="50">
        <v>26</v>
      </c>
      <c r="BL2" s="11">
        <v>27</v>
      </c>
      <c r="BM2" s="50">
        <v>28</v>
      </c>
    </row>
    <row r="3" spans="1:66" s="122" customFormat="1" ht="21" customHeight="1">
      <c r="A3" s="90">
        <v>1</v>
      </c>
      <c r="B3" s="85" t="s">
        <v>98</v>
      </c>
      <c r="C3" s="91" t="s">
        <v>99</v>
      </c>
      <c r="D3" s="91" t="s">
        <v>81</v>
      </c>
      <c r="E3" s="91" t="s">
        <v>75</v>
      </c>
      <c r="F3" s="61" t="s">
        <v>50</v>
      </c>
      <c r="G3" s="91" t="s">
        <v>100</v>
      </c>
      <c r="H3" s="93">
        <v>42826</v>
      </c>
      <c r="I3" s="93">
        <v>26335</v>
      </c>
      <c r="J3" s="92" t="s">
        <v>101</v>
      </c>
      <c r="K3" s="91"/>
      <c r="L3" s="92" t="s">
        <v>51</v>
      </c>
      <c r="M3" s="91" t="s">
        <v>54</v>
      </c>
      <c r="N3" s="91">
        <v>101085394252</v>
      </c>
      <c r="O3" s="91"/>
      <c r="P3" s="92" t="s">
        <v>102</v>
      </c>
      <c r="Q3" s="91"/>
      <c r="R3" s="91" t="s">
        <v>53</v>
      </c>
      <c r="S3" s="91" t="s">
        <v>413</v>
      </c>
      <c r="T3" s="91" t="s">
        <v>414</v>
      </c>
      <c r="U3" s="91" t="s">
        <v>415</v>
      </c>
      <c r="V3" s="91" t="s">
        <v>205</v>
      </c>
      <c r="W3" s="91" t="s">
        <v>198</v>
      </c>
      <c r="X3" s="91" t="s">
        <v>236</v>
      </c>
      <c r="Y3" s="91" t="s">
        <v>237</v>
      </c>
      <c r="Z3" s="90">
        <v>0</v>
      </c>
      <c r="AA3" s="90">
        <v>0</v>
      </c>
      <c r="AB3" s="90">
        <f>COUNTIF(AL3:BM3,"P")</f>
        <v>17</v>
      </c>
      <c r="AC3" s="90">
        <f>COUNTIF(AL3:BM3,"WO")</f>
        <v>3</v>
      </c>
      <c r="AD3" s="90">
        <f>COUNTIF(AL3:BM3,"H")</f>
        <v>0</v>
      </c>
      <c r="AE3" s="90">
        <f>COUNTIF(AL3:BM3,"A")</f>
        <v>0</v>
      </c>
      <c r="AF3" s="90">
        <f>SUM(AB3+AC3+AD3)</f>
        <v>20</v>
      </c>
      <c r="AG3" s="90"/>
      <c r="AH3" s="90"/>
      <c r="AI3" s="246"/>
      <c r="AJ3" s="90">
        <v>30</v>
      </c>
      <c r="AK3" s="90"/>
      <c r="AL3" s="263" t="s">
        <v>717</v>
      </c>
      <c r="AM3" s="263" t="s">
        <v>717</v>
      </c>
      <c r="AN3" s="263" t="s">
        <v>717</v>
      </c>
      <c r="AO3" s="263" t="s">
        <v>717</v>
      </c>
      <c r="AP3" s="263" t="s">
        <v>716</v>
      </c>
      <c r="AQ3" s="263" t="s">
        <v>717</v>
      </c>
      <c r="AR3" s="263" t="s">
        <v>717</v>
      </c>
      <c r="AS3" s="263" t="s">
        <v>717</v>
      </c>
      <c r="AT3" s="263" t="s">
        <v>717</v>
      </c>
      <c r="AU3" s="263" t="s">
        <v>717</v>
      </c>
      <c r="AV3" s="263" t="s">
        <v>717</v>
      </c>
      <c r="AW3" s="263" t="s">
        <v>716</v>
      </c>
      <c r="AX3" s="263" t="s">
        <v>717</v>
      </c>
      <c r="AY3" s="263" t="s">
        <v>717</v>
      </c>
      <c r="AZ3" s="263" t="s">
        <v>717</v>
      </c>
      <c r="BA3" s="263" t="s">
        <v>717</v>
      </c>
      <c r="BB3" s="263" t="s">
        <v>717</v>
      </c>
      <c r="BC3" s="263" t="s">
        <v>717</v>
      </c>
      <c r="BD3" s="263" t="s">
        <v>716</v>
      </c>
      <c r="BE3" s="263" t="s">
        <v>717</v>
      </c>
      <c r="BF3" s="263"/>
      <c r="BG3" s="263"/>
      <c r="BH3" s="263"/>
      <c r="BI3" s="263"/>
      <c r="BJ3" s="263"/>
      <c r="BK3" s="263"/>
      <c r="BL3" s="263"/>
      <c r="BM3" s="263"/>
      <c r="BN3" s="122" t="s">
        <v>722</v>
      </c>
    </row>
    <row r="5" spans="1:65" ht="15">
      <c r="A5" s="277" t="s">
        <v>713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277"/>
      <c r="AZ5" s="277"/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</row>
    <row r="6" spans="1:65" ht="60">
      <c r="A6" s="23" t="s">
        <v>27</v>
      </c>
      <c r="B6" s="23" t="s">
        <v>26</v>
      </c>
      <c r="C6" s="99" t="s">
        <v>28</v>
      </c>
      <c r="D6" s="23" t="s">
        <v>29</v>
      </c>
      <c r="E6" s="23" t="s">
        <v>30</v>
      </c>
      <c r="F6" s="23" t="s">
        <v>31</v>
      </c>
      <c r="G6" s="23" t="s">
        <v>32</v>
      </c>
      <c r="H6" s="53" t="s">
        <v>33</v>
      </c>
      <c r="I6" s="53" t="s">
        <v>34</v>
      </c>
      <c r="J6" s="24" t="s">
        <v>35</v>
      </c>
      <c r="K6" s="24" t="s">
        <v>36</v>
      </c>
      <c r="L6" s="23" t="s">
        <v>37</v>
      </c>
      <c r="M6" s="130" t="s">
        <v>38</v>
      </c>
      <c r="N6" s="25" t="s">
        <v>39</v>
      </c>
      <c r="O6" s="130" t="s">
        <v>40</v>
      </c>
      <c r="P6" s="24" t="s">
        <v>588</v>
      </c>
      <c r="Q6" s="24" t="s">
        <v>42</v>
      </c>
      <c r="R6" s="130" t="s">
        <v>43</v>
      </c>
      <c r="S6" s="101" t="s">
        <v>44</v>
      </c>
      <c r="T6" s="101" t="s">
        <v>281</v>
      </c>
      <c r="U6" s="102" t="s">
        <v>282</v>
      </c>
      <c r="V6" s="131" t="s">
        <v>197</v>
      </c>
      <c r="W6" s="102" t="s">
        <v>283</v>
      </c>
      <c r="X6" s="102" t="s">
        <v>284</v>
      </c>
      <c r="Y6" s="102" t="s">
        <v>196</v>
      </c>
      <c r="Z6" s="54" t="s">
        <v>45</v>
      </c>
      <c r="AA6" s="54" t="s">
        <v>46</v>
      </c>
      <c r="AB6" s="55" t="s">
        <v>19</v>
      </c>
      <c r="AC6" s="56" t="s">
        <v>20</v>
      </c>
      <c r="AD6" s="23" t="s">
        <v>529</v>
      </c>
      <c r="AE6" s="23" t="s">
        <v>22</v>
      </c>
      <c r="AF6" s="56" t="s">
        <v>115</v>
      </c>
      <c r="AG6" s="99" t="s">
        <v>47</v>
      </c>
      <c r="AH6" s="99" t="s">
        <v>96</v>
      </c>
      <c r="AI6" s="22" t="s">
        <v>522</v>
      </c>
      <c r="AJ6" s="21" t="s">
        <v>524</v>
      </c>
      <c r="AK6" s="21" t="s">
        <v>116</v>
      </c>
      <c r="AL6" s="99">
        <v>1</v>
      </c>
      <c r="AM6" s="131">
        <v>2</v>
      </c>
      <c r="AN6" s="99">
        <v>3</v>
      </c>
      <c r="AO6" s="131">
        <v>4</v>
      </c>
      <c r="AP6" s="99">
        <v>5</v>
      </c>
      <c r="AQ6" s="131">
        <v>6</v>
      </c>
      <c r="AR6" s="99">
        <v>7</v>
      </c>
      <c r="AS6" s="131">
        <v>8</v>
      </c>
      <c r="AT6" s="99">
        <v>9</v>
      </c>
      <c r="AU6" s="131">
        <v>10</v>
      </c>
      <c r="AV6" s="99">
        <v>11</v>
      </c>
      <c r="AW6" s="131">
        <v>12</v>
      </c>
      <c r="AX6" s="99">
        <v>13</v>
      </c>
      <c r="AY6" s="131">
        <v>14</v>
      </c>
      <c r="AZ6" s="99">
        <v>15</v>
      </c>
      <c r="BA6" s="131">
        <v>16</v>
      </c>
      <c r="BB6" s="99">
        <v>17</v>
      </c>
      <c r="BC6" s="131">
        <v>18</v>
      </c>
      <c r="BD6" s="99">
        <v>19</v>
      </c>
      <c r="BE6" s="131">
        <v>20</v>
      </c>
      <c r="BF6" s="99">
        <v>21</v>
      </c>
      <c r="BG6" s="131">
        <v>22</v>
      </c>
      <c r="BH6" s="99">
        <v>23</v>
      </c>
      <c r="BI6" s="131">
        <v>24</v>
      </c>
      <c r="BJ6" s="99">
        <v>25</v>
      </c>
      <c r="BK6" s="131">
        <v>26</v>
      </c>
      <c r="BL6" s="99">
        <v>27</v>
      </c>
      <c r="BM6" s="131">
        <v>28</v>
      </c>
    </row>
    <row r="7" spans="1:65" s="122" customFormat="1" ht="15.75">
      <c r="A7" s="250">
        <v>1</v>
      </c>
      <c r="B7" s="85" t="s">
        <v>589</v>
      </c>
      <c r="C7" s="90" t="s">
        <v>590</v>
      </c>
      <c r="D7" s="91" t="s">
        <v>591</v>
      </c>
      <c r="E7" s="91" t="s">
        <v>75</v>
      </c>
      <c r="F7" s="91" t="s">
        <v>50</v>
      </c>
      <c r="G7" s="91" t="s">
        <v>97</v>
      </c>
      <c r="H7" s="93">
        <v>42826</v>
      </c>
      <c r="I7" s="93">
        <v>29791</v>
      </c>
      <c r="J7" s="92" t="s">
        <v>592</v>
      </c>
      <c r="K7" s="91"/>
      <c r="L7" s="92" t="s">
        <v>51</v>
      </c>
      <c r="M7" s="91" t="s">
        <v>54</v>
      </c>
      <c r="N7" s="91">
        <v>101085394908</v>
      </c>
      <c r="O7" s="248" t="s">
        <v>508</v>
      </c>
      <c r="P7" s="249" t="s">
        <v>593</v>
      </c>
      <c r="Q7" s="249" t="s">
        <v>507</v>
      </c>
      <c r="R7" s="91" t="s">
        <v>53</v>
      </c>
      <c r="S7" s="91" t="s">
        <v>594</v>
      </c>
      <c r="T7" s="91" t="s">
        <v>595</v>
      </c>
      <c r="U7" s="91" t="s">
        <v>596</v>
      </c>
      <c r="V7" s="91" t="s">
        <v>204</v>
      </c>
      <c r="W7" s="91" t="s">
        <v>198</v>
      </c>
      <c r="X7" s="91" t="s">
        <v>597</v>
      </c>
      <c r="Y7" s="91" t="s">
        <v>235</v>
      </c>
      <c r="Z7" s="90">
        <v>0</v>
      </c>
      <c r="AA7" s="90">
        <v>0</v>
      </c>
      <c r="AB7" s="90">
        <f>COUNTIF(AL7:BM7,"P")</f>
        <v>24</v>
      </c>
      <c r="AC7" s="90">
        <f>COUNTIF(AL7:BM7,"WO")</f>
        <v>4</v>
      </c>
      <c r="AD7" s="90">
        <f>COUNTIF(AL7:BM7,"H")</f>
        <v>0</v>
      </c>
      <c r="AE7" s="90">
        <f>COUNTIF(AN7:BM7,"A")</f>
        <v>0</v>
      </c>
      <c r="AF7" s="90">
        <f>SUM(AB7+AC7+AD7)</f>
        <v>28</v>
      </c>
      <c r="AG7" s="90"/>
      <c r="AH7" s="90"/>
      <c r="AI7" s="246"/>
      <c r="AJ7" s="90">
        <v>30</v>
      </c>
      <c r="AK7" s="90"/>
      <c r="AL7" s="263" t="s">
        <v>717</v>
      </c>
      <c r="AM7" s="263" t="s">
        <v>717</v>
      </c>
      <c r="AN7" s="263" t="s">
        <v>717</v>
      </c>
      <c r="AO7" s="263" t="s">
        <v>717</v>
      </c>
      <c r="AP7" s="263" t="s">
        <v>716</v>
      </c>
      <c r="AQ7" s="263" t="s">
        <v>717</v>
      </c>
      <c r="AR7" s="263" t="s">
        <v>717</v>
      </c>
      <c r="AS7" s="263" t="s">
        <v>717</v>
      </c>
      <c r="AT7" s="263" t="s">
        <v>717</v>
      </c>
      <c r="AU7" s="263" t="s">
        <v>717</v>
      </c>
      <c r="AV7" s="263" t="s">
        <v>717</v>
      </c>
      <c r="AW7" s="263" t="s">
        <v>716</v>
      </c>
      <c r="AX7" s="263" t="s">
        <v>717</v>
      </c>
      <c r="AY7" s="263" t="s">
        <v>717</v>
      </c>
      <c r="AZ7" s="263" t="s">
        <v>717</v>
      </c>
      <c r="BA7" s="263" t="s">
        <v>717</v>
      </c>
      <c r="BB7" s="263" t="s">
        <v>717</v>
      </c>
      <c r="BC7" s="263" t="s">
        <v>717</v>
      </c>
      <c r="BD7" s="263" t="s">
        <v>716</v>
      </c>
      <c r="BE7" s="263" t="s">
        <v>717</v>
      </c>
      <c r="BF7" s="263" t="s">
        <v>717</v>
      </c>
      <c r="BG7" s="263" t="s">
        <v>717</v>
      </c>
      <c r="BH7" s="263" t="s">
        <v>717</v>
      </c>
      <c r="BI7" s="263" t="s">
        <v>717</v>
      </c>
      <c r="BJ7" s="263" t="s">
        <v>717</v>
      </c>
      <c r="BK7" s="263" t="s">
        <v>716</v>
      </c>
      <c r="BL7" s="263" t="s">
        <v>717</v>
      </c>
      <c r="BM7" s="263" t="s">
        <v>717</v>
      </c>
    </row>
    <row r="8" spans="1:65" s="122" customFormat="1" ht="19.5" customHeight="1" thickBot="1">
      <c r="A8" s="91">
        <v>2</v>
      </c>
      <c r="B8" s="17">
        <v>70123</v>
      </c>
      <c r="C8" s="16" t="s">
        <v>456</v>
      </c>
      <c r="D8" s="63" t="s">
        <v>435</v>
      </c>
      <c r="E8" s="91" t="s">
        <v>75</v>
      </c>
      <c r="F8" s="91" t="s">
        <v>50</v>
      </c>
      <c r="G8" s="91" t="s">
        <v>97</v>
      </c>
      <c r="H8" s="18">
        <v>44379</v>
      </c>
      <c r="I8" s="18">
        <v>28369</v>
      </c>
      <c r="J8" s="63"/>
      <c r="K8" s="63"/>
      <c r="L8" s="63"/>
      <c r="M8" s="91" t="s">
        <v>54</v>
      </c>
      <c r="N8" s="63"/>
      <c r="O8" s="19" t="s">
        <v>457</v>
      </c>
      <c r="P8" s="20" t="s">
        <v>458</v>
      </c>
      <c r="Q8" s="63" t="s">
        <v>459</v>
      </c>
      <c r="R8" s="91" t="s">
        <v>53</v>
      </c>
      <c r="S8" s="63"/>
      <c r="T8" s="63" t="s">
        <v>460</v>
      </c>
      <c r="U8" s="63">
        <v>9910687140</v>
      </c>
      <c r="V8" s="63" t="s">
        <v>206</v>
      </c>
      <c r="W8" s="63" t="s">
        <v>198</v>
      </c>
      <c r="X8" s="63" t="s">
        <v>461</v>
      </c>
      <c r="Y8" s="91" t="s">
        <v>462</v>
      </c>
      <c r="Z8" s="90"/>
      <c r="AA8" s="90"/>
      <c r="AB8" s="90">
        <f>COUNTIF(AL8:BM8,"P")</f>
        <v>24</v>
      </c>
      <c r="AC8" s="90">
        <f>COUNTIF(AL8:BM8,"WO")</f>
        <v>4</v>
      </c>
      <c r="AD8" s="90">
        <f>COUNTIF(AL8:BM8,"H")</f>
        <v>0</v>
      </c>
      <c r="AE8" s="90">
        <f>COUNTIF(AN8:BM8,"A")</f>
        <v>0</v>
      </c>
      <c r="AF8" s="90">
        <f>SUM(AB8+AC8+AD8)</f>
        <v>28</v>
      </c>
      <c r="AG8" s="90"/>
      <c r="AH8" s="90"/>
      <c r="AJ8" s="90">
        <v>30</v>
      </c>
      <c r="AK8" s="247"/>
      <c r="AL8" s="247" t="s">
        <v>717</v>
      </c>
      <c r="AM8" s="247" t="s">
        <v>717</v>
      </c>
      <c r="AN8" s="247" t="s">
        <v>717</v>
      </c>
      <c r="AO8" s="247" t="s">
        <v>717</v>
      </c>
      <c r="AP8" s="247" t="s">
        <v>717</v>
      </c>
      <c r="AQ8" s="247" t="s">
        <v>717</v>
      </c>
      <c r="AR8" s="263" t="s">
        <v>716</v>
      </c>
      <c r="AS8" s="263" t="s">
        <v>717</v>
      </c>
      <c r="AT8" s="263" t="s">
        <v>717</v>
      </c>
      <c r="AU8" s="263" t="s">
        <v>717</v>
      </c>
      <c r="AV8" s="263" t="s">
        <v>717</v>
      </c>
      <c r="AW8" s="263" t="s">
        <v>717</v>
      </c>
      <c r="AX8" s="263" t="s">
        <v>717</v>
      </c>
      <c r="AY8" s="263" t="s">
        <v>716</v>
      </c>
      <c r="AZ8" s="263" t="s">
        <v>717</v>
      </c>
      <c r="BA8" s="263" t="s">
        <v>717</v>
      </c>
      <c r="BB8" s="263" t="s">
        <v>717</v>
      </c>
      <c r="BC8" s="263" t="s">
        <v>717</v>
      </c>
      <c r="BD8" s="263" t="s">
        <v>717</v>
      </c>
      <c r="BE8" s="263" t="s">
        <v>717</v>
      </c>
      <c r="BF8" s="263" t="s">
        <v>716</v>
      </c>
      <c r="BG8" s="263" t="s">
        <v>717</v>
      </c>
      <c r="BH8" s="263" t="s">
        <v>717</v>
      </c>
      <c r="BI8" s="263" t="s">
        <v>717</v>
      </c>
      <c r="BJ8" s="263" t="s">
        <v>717</v>
      </c>
      <c r="BK8" s="263" t="s">
        <v>717</v>
      </c>
      <c r="BL8" s="263" t="s">
        <v>717</v>
      </c>
      <c r="BM8" s="263" t="s">
        <v>716</v>
      </c>
    </row>
    <row r="9" spans="1:65" s="122" customFormat="1" ht="23.25" customHeight="1" thickBot="1">
      <c r="A9" s="91">
        <v>3</v>
      </c>
      <c r="B9" s="132">
        <v>70462</v>
      </c>
      <c r="C9" s="61" t="s">
        <v>520</v>
      </c>
      <c r="D9" s="133" t="s">
        <v>521</v>
      </c>
      <c r="E9" s="91" t="s">
        <v>75</v>
      </c>
      <c r="F9" s="91" t="s">
        <v>50</v>
      </c>
      <c r="G9" s="91" t="s">
        <v>97</v>
      </c>
      <c r="H9" s="245">
        <v>44419</v>
      </c>
      <c r="I9" s="245">
        <v>35292</v>
      </c>
      <c r="J9" s="81"/>
      <c r="K9" s="81"/>
      <c r="L9" s="81"/>
      <c r="M9" s="91" t="s">
        <v>54</v>
      </c>
      <c r="N9" s="81"/>
      <c r="O9" s="81" t="s">
        <v>138</v>
      </c>
      <c r="P9" s="97" t="s">
        <v>448</v>
      </c>
      <c r="Q9" s="81" t="s">
        <v>449</v>
      </c>
      <c r="R9" s="91" t="s">
        <v>53</v>
      </c>
      <c r="S9" s="81" t="s">
        <v>450</v>
      </c>
      <c r="T9" s="81" t="s">
        <v>451</v>
      </c>
      <c r="U9" s="81" t="s">
        <v>452</v>
      </c>
      <c r="V9" s="81" t="s">
        <v>453</v>
      </c>
      <c r="W9" s="81" t="s">
        <v>198</v>
      </c>
      <c r="X9" s="81" t="s">
        <v>454</v>
      </c>
      <c r="Y9" s="61" t="s">
        <v>455</v>
      </c>
      <c r="Z9" s="90">
        <v>0</v>
      </c>
      <c r="AA9" s="90">
        <v>0</v>
      </c>
      <c r="AB9" s="90">
        <f>COUNTIF(AL9:BM9,"P")</f>
        <v>24</v>
      </c>
      <c r="AC9" s="90">
        <f>COUNTIF(AL9:BM9,"WO")</f>
        <v>4</v>
      </c>
      <c r="AD9" s="90">
        <f>COUNTIF(AL9:BM9,"H")</f>
        <v>0</v>
      </c>
      <c r="AE9" s="90">
        <f>COUNTIF(AL9:BM9,"A")</f>
        <v>0</v>
      </c>
      <c r="AF9" s="90">
        <f>SUM(AB9+AC9+AD9)</f>
        <v>28</v>
      </c>
      <c r="AG9" s="81"/>
      <c r="AH9" s="81"/>
      <c r="AI9" s="246"/>
      <c r="AJ9" s="90">
        <v>30</v>
      </c>
      <c r="AK9" s="81"/>
      <c r="AL9" s="247" t="s">
        <v>717</v>
      </c>
      <c r="AM9" s="247" t="s">
        <v>717</v>
      </c>
      <c r="AN9" s="263" t="s">
        <v>716</v>
      </c>
      <c r="AO9" s="263" t="s">
        <v>717</v>
      </c>
      <c r="AP9" s="263" t="s">
        <v>717</v>
      </c>
      <c r="AQ9" s="263" t="s">
        <v>717</v>
      </c>
      <c r="AR9" s="263" t="s">
        <v>717</v>
      </c>
      <c r="AS9" s="263" t="s">
        <v>717</v>
      </c>
      <c r="AT9" s="263" t="s">
        <v>717</v>
      </c>
      <c r="AU9" s="263" t="s">
        <v>716</v>
      </c>
      <c r="AV9" s="263" t="s">
        <v>717</v>
      </c>
      <c r="AW9" s="263" t="s">
        <v>717</v>
      </c>
      <c r="AX9" s="263" t="s">
        <v>717</v>
      </c>
      <c r="AY9" s="263" t="s">
        <v>717</v>
      </c>
      <c r="AZ9" s="263" t="s">
        <v>717</v>
      </c>
      <c r="BA9" s="263" t="s">
        <v>717</v>
      </c>
      <c r="BB9" s="263" t="s">
        <v>716</v>
      </c>
      <c r="BC9" s="263" t="s">
        <v>717</v>
      </c>
      <c r="BD9" s="263" t="s">
        <v>717</v>
      </c>
      <c r="BE9" s="263" t="s">
        <v>717</v>
      </c>
      <c r="BF9" s="263" t="s">
        <v>717</v>
      </c>
      <c r="BG9" s="263" t="s">
        <v>717</v>
      </c>
      <c r="BH9" s="263" t="s">
        <v>717</v>
      </c>
      <c r="BI9" s="263" t="s">
        <v>716</v>
      </c>
      <c r="BJ9" s="247" t="s">
        <v>717</v>
      </c>
      <c r="BK9" s="247" t="s">
        <v>717</v>
      </c>
      <c r="BL9" s="247" t="s">
        <v>717</v>
      </c>
      <c r="BM9" s="247" t="s">
        <v>717</v>
      </c>
    </row>
  </sheetData>
  <sheetProtection/>
  <mergeCells count="2">
    <mergeCell ref="A1:BM1"/>
    <mergeCell ref="A5:BM5"/>
  </mergeCells>
  <conditionalFormatting sqref="P7">
    <cfRule type="duplicateValues" priority="3" dxfId="18">
      <formula>AND(COUNTIF($P$7:$P$7,P7)&gt;1,NOT(ISBLANK(P7)))</formula>
    </cfRule>
  </conditionalFormatting>
  <hyperlinks>
    <hyperlink ref="B9" r:id="rId1" display="https://onboarding.labour.tech/onboarding/candidate/verification/information?employeeDataId=364303&amp;type=total"/>
    <hyperlink ref="B8" r:id="rId2" display="https://onboarding.labour.tech/onboarding/candidate/verification/information?employeeDataId=355578&amp;type=total"/>
  </hyperlinks>
  <printOptions/>
  <pageMargins left="0.7" right="0.7" top="0.75" bottom="0.75" header="0.3" footer="0.3"/>
  <pageSetup horizontalDpi="300" verticalDpi="300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BM655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5.8515625" style="0" customWidth="1"/>
    <col min="3" max="3" width="22.00390625" style="0" customWidth="1"/>
    <col min="4" max="4" width="31.00390625" style="0" customWidth="1"/>
    <col min="5" max="5" width="32.8515625" style="0" customWidth="1"/>
    <col min="6" max="6" width="16.28125" style="0" customWidth="1"/>
    <col min="7" max="7" width="27.421875" style="0" customWidth="1"/>
    <col min="8" max="9" width="10.421875" style="0" customWidth="1"/>
    <col min="10" max="10" width="9.140625" style="0" customWidth="1"/>
    <col min="11" max="11" width="14.140625" style="0" customWidth="1"/>
    <col min="12" max="13" width="9.140625" style="0" customWidth="1"/>
    <col min="14" max="14" width="14.140625" style="0" customWidth="1"/>
    <col min="15" max="15" width="24.00390625" style="0" customWidth="1"/>
    <col min="16" max="16" width="17.28125" style="0" customWidth="1"/>
    <col min="17" max="17" width="13.140625" style="0" customWidth="1"/>
    <col min="18" max="18" width="9.140625" style="0" customWidth="1"/>
    <col min="19" max="19" width="12.57421875" style="0" customWidth="1"/>
    <col min="20" max="20" width="72.57421875" style="0" customWidth="1"/>
    <col min="21" max="21" width="11.00390625" style="0" customWidth="1"/>
    <col min="22" max="23" width="9.140625" style="0" customWidth="1"/>
    <col min="24" max="24" width="21.421875" style="0" customWidth="1"/>
    <col min="25" max="25" width="14.421875" style="0" customWidth="1"/>
    <col min="26" max="28" width="9.140625" style="0" customWidth="1"/>
    <col min="30" max="31" width="9.140625" style="0" customWidth="1"/>
    <col min="33" max="33" width="9.140625" style="0" customWidth="1"/>
    <col min="34" max="35" width="11.7109375" style="0" customWidth="1"/>
    <col min="36" max="37" width="9.140625" style="0" customWidth="1"/>
    <col min="38" max="65" width="5.28125" style="0" customWidth="1"/>
  </cols>
  <sheetData>
    <row r="1" spans="1:65" ht="30" customHeight="1">
      <c r="A1" s="278" t="s">
        <v>714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  <c r="V1" s="278"/>
      <c r="W1" s="278"/>
      <c r="X1" s="278"/>
      <c r="Y1" s="278"/>
      <c r="Z1" s="278"/>
      <c r="AA1" s="278"/>
      <c r="AB1" s="278"/>
      <c r="AC1" s="278"/>
      <c r="AD1" s="278"/>
      <c r="AE1" s="278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  <c r="AZ1" s="278"/>
      <c r="BA1" s="278"/>
      <c r="BB1" s="278"/>
      <c r="BC1" s="278"/>
      <c r="BD1" s="278"/>
      <c r="BE1" s="278"/>
      <c r="BF1" s="278"/>
      <c r="BG1" s="278"/>
      <c r="BH1" s="278"/>
      <c r="BI1" s="278"/>
      <c r="BJ1" s="278"/>
      <c r="BK1" s="278"/>
      <c r="BL1" s="278"/>
      <c r="BM1" s="278"/>
    </row>
    <row r="2" spans="1:65" ht="32.25" customHeight="1">
      <c r="A2" s="26" t="s">
        <v>27</v>
      </c>
      <c r="B2" s="26" t="s">
        <v>26</v>
      </c>
      <c r="C2" s="26" t="s">
        <v>28</v>
      </c>
      <c r="D2" s="26" t="s">
        <v>29</v>
      </c>
      <c r="E2" s="26" t="s">
        <v>30</v>
      </c>
      <c r="F2" s="26" t="s">
        <v>31</v>
      </c>
      <c r="G2" s="26" t="s">
        <v>32</v>
      </c>
      <c r="H2" s="27" t="s">
        <v>33</v>
      </c>
      <c r="I2" s="27" t="s">
        <v>34</v>
      </c>
      <c r="J2" s="28" t="s">
        <v>35</v>
      </c>
      <c r="K2" s="28" t="s">
        <v>36</v>
      </c>
      <c r="L2" s="26" t="s">
        <v>37</v>
      </c>
      <c r="M2" s="29" t="s">
        <v>38</v>
      </c>
      <c r="N2" s="30" t="s">
        <v>39</v>
      </c>
      <c r="O2" s="29" t="s">
        <v>40</v>
      </c>
      <c r="P2" s="28" t="s">
        <v>41</v>
      </c>
      <c r="Q2" s="28" t="s">
        <v>42</v>
      </c>
      <c r="R2" s="29" t="s">
        <v>43</v>
      </c>
      <c r="S2" s="31" t="s">
        <v>44</v>
      </c>
      <c r="T2" s="31" t="s">
        <v>281</v>
      </c>
      <c r="U2" s="32" t="s">
        <v>282</v>
      </c>
      <c r="V2" s="203" t="s">
        <v>197</v>
      </c>
      <c r="W2" s="32" t="s">
        <v>283</v>
      </c>
      <c r="X2" s="32" t="s">
        <v>284</v>
      </c>
      <c r="Y2" s="32" t="s">
        <v>196</v>
      </c>
      <c r="Z2" s="34" t="s">
        <v>45</v>
      </c>
      <c r="AA2" s="34" t="s">
        <v>46</v>
      </c>
      <c r="AB2" s="35" t="s">
        <v>19</v>
      </c>
      <c r="AC2" s="36" t="s">
        <v>20</v>
      </c>
      <c r="AD2" s="26" t="s">
        <v>528</v>
      </c>
      <c r="AE2" s="26" t="s">
        <v>22</v>
      </c>
      <c r="AF2" s="36" t="s">
        <v>486</v>
      </c>
      <c r="AG2" s="26" t="s">
        <v>47</v>
      </c>
      <c r="AH2" s="36" t="s">
        <v>522</v>
      </c>
      <c r="AI2" s="36" t="s">
        <v>549</v>
      </c>
      <c r="AJ2" s="26" t="s">
        <v>525</v>
      </c>
      <c r="AK2" s="26" t="s">
        <v>48</v>
      </c>
      <c r="AL2" s="26">
        <v>1</v>
      </c>
      <c r="AM2" s="203">
        <v>2</v>
      </c>
      <c r="AN2" s="26">
        <v>3</v>
      </c>
      <c r="AO2" s="203">
        <v>4</v>
      </c>
      <c r="AP2" s="26">
        <v>5</v>
      </c>
      <c r="AQ2" s="203">
        <v>6</v>
      </c>
      <c r="AR2" s="26">
        <v>7</v>
      </c>
      <c r="AS2" s="203">
        <v>8</v>
      </c>
      <c r="AT2" s="26">
        <v>9</v>
      </c>
      <c r="AU2" s="203">
        <v>10</v>
      </c>
      <c r="AV2" s="26">
        <v>11</v>
      </c>
      <c r="AW2" s="203">
        <v>12</v>
      </c>
      <c r="AX2" s="26">
        <v>13</v>
      </c>
      <c r="AY2" s="203">
        <v>14</v>
      </c>
      <c r="AZ2" s="26">
        <v>15</v>
      </c>
      <c r="BA2" s="203">
        <v>16</v>
      </c>
      <c r="BB2" s="26">
        <v>17</v>
      </c>
      <c r="BC2" s="203">
        <v>18</v>
      </c>
      <c r="BD2" s="26">
        <v>19</v>
      </c>
      <c r="BE2" s="203">
        <v>20</v>
      </c>
      <c r="BF2" s="26">
        <v>21</v>
      </c>
      <c r="BG2" s="203">
        <v>22</v>
      </c>
      <c r="BH2" s="26">
        <v>23</v>
      </c>
      <c r="BI2" s="203">
        <v>24</v>
      </c>
      <c r="BJ2" s="26">
        <v>25</v>
      </c>
      <c r="BK2" s="203">
        <v>26</v>
      </c>
      <c r="BL2" s="26">
        <v>27</v>
      </c>
      <c r="BM2" s="203">
        <v>28</v>
      </c>
    </row>
    <row r="3" spans="1:65" s="122" customFormat="1" ht="18" customHeight="1">
      <c r="A3" s="90">
        <v>1</v>
      </c>
      <c r="B3" s="85" t="s">
        <v>487</v>
      </c>
      <c r="C3" s="91" t="s">
        <v>192</v>
      </c>
      <c r="D3" s="91" t="s">
        <v>495</v>
      </c>
      <c r="E3" s="91" t="s">
        <v>530</v>
      </c>
      <c r="F3" s="91" t="s">
        <v>50</v>
      </c>
      <c r="G3" s="91" t="s">
        <v>488</v>
      </c>
      <c r="H3" s="93">
        <v>42064</v>
      </c>
      <c r="I3" s="93">
        <v>34737</v>
      </c>
      <c r="J3" s="92" t="s">
        <v>489</v>
      </c>
      <c r="K3" s="91"/>
      <c r="L3" s="92" t="s">
        <v>51</v>
      </c>
      <c r="M3" s="81" t="s">
        <v>418</v>
      </c>
      <c r="N3" s="91">
        <v>100484780379</v>
      </c>
      <c r="O3" s="91"/>
      <c r="P3" s="92" t="s">
        <v>490</v>
      </c>
      <c r="Q3" s="91"/>
      <c r="R3" s="91" t="s">
        <v>53</v>
      </c>
      <c r="S3" s="91" t="s">
        <v>491</v>
      </c>
      <c r="T3" s="91" t="s">
        <v>492</v>
      </c>
      <c r="U3" s="91" t="s">
        <v>493</v>
      </c>
      <c r="V3" s="62" t="s">
        <v>204</v>
      </c>
      <c r="W3" s="91" t="s">
        <v>198</v>
      </c>
      <c r="X3" s="91" t="s">
        <v>467</v>
      </c>
      <c r="Y3" s="91" t="s">
        <v>494</v>
      </c>
      <c r="Z3" s="91">
        <v>0</v>
      </c>
      <c r="AA3" s="91">
        <v>0</v>
      </c>
      <c r="AB3" s="90">
        <f>COUNTIF(AL3:BM3,"P")</f>
        <v>9</v>
      </c>
      <c r="AC3" s="90">
        <f>COUNTIF(AL3:BM3,"WO")</f>
        <v>2</v>
      </c>
      <c r="AD3" s="90">
        <f>COUNTIF(AL3:BM3,"H")</f>
        <v>0</v>
      </c>
      <c r="AE3" s="90">
        <f>COUNTIF(AL3:BM3,"A")</f>
        <v>17</v>
      </c>
      <c r="AF3" s="90">
        <f>SUM(AB3+AC3+AD3)</f>
        <v>11</v>
      </c>
      <c r="AG3" s="90"/>
      <c r="AH3" s="90"/>
      <c r="AI3" s="90"/>
      <c r="AJ3" s="90">
        <v>30</v>
      </c>
      <c r="AK3" s="63"/>
      <c r="AL3" s="263" t="s">
        <v>717</v>
      </c>
      <c r="AM3" s="263" t="s">
        <v>717</v>
      </c>
      <c r="AN3" s="263" t="s">
        <v>717</v>
      </c>
      <c r="AO3" s="263" t="s">
        <v>717</v>
      </c>
      <c r="AP3" s="263" t="s">
        <v>716</v>
      </c>
      <c r="AQ3" s="263" t="s">
        <v>717</v>
      </c>
      <c r="AR3" s="263" t="s">
        <v>717</v>
      </c>
      <c r="AS3" s="263" t="s">
        <v>717</v>
      </c>
      <c r="AT3" s="263" t="s">
        <v>720</v>
      </c>
      <c r="AU3" s="263" t="s">
        <v>720</v>
      </c>
      <c r="AV3" s="263" t="s">
        <v>720</v>
      </c>
      <c r="AW3" s="263" t="s">
        <v>720</v>
      </c>
      <c r="AX3" s="263" t="s">
        <v>720</v>
      </c>
      <c r="AY3" s="263" t="s">
        <v>720</v>
      </c>
      <c r="AZ3" s="263" t="s">
        <v>720</v>
      </c>
      <c r="BA3" s="263" t="s">
        <v>720</v>
      </c>
      <c r="BB3" s="263" t="s">
        <v>720</v>
      </c>
      <c r="BC3" s="263" t="s">
        <v>720</v>
      </c>
      <c r="BD3" s="263" t="s">
        <v>720</v>
      </c>
      <c r="BE3" s="263" t="s">
        <v>720</v>
      </c>
      <c r="BF3" s="263" t="s">
        <v>720</v>
      </c>
      <c r="BG3" s="263" t="s">
        <v>720</v>
      </c>
      <c r="BH3" s="263" t="s">
        <v>720</v>
      </c>
      <c r="BI3" s="263" t="s">
        <v>720</v>
      </c>
      <c r="BJ3" s="263" t="s">
        <v>720</v>
      </c>
      <c r="BK3" s="263" t="s">
        <v>716</v>
      </c>
      <c r="BL3" s="263" t="s">
        <v>717</v>
      </c>
      <c r="BM3" s="263" t="s">
        <v>717</v>
      </c>
    </row>
    <row r="4" spans="1:65" s="122" customFormat="1" ht="15.75">
      <c r="A4" s="124">
        <v>2</v>
      </c>
      <c r="B4" s="126">
        <v>74674</v>
      </c>
      <c r="C4" s="52" t="s">
        <v>570</v>
      </c>
      <c r="D4" s="52" t="s">
        <v>571</v>
      </c>
      <c r="E4" s="91" t="s">
        <v>530</v>
      </c>
      <c r="F4" s="91" t="s">
        <v>50</v>
      </c>
      <c r="G4" s="52" t="s">
        <v>572</v>
      </c>
      <c r="H4" s="125">
        <v>44691</v>
      </c>
      <c r="I4" s="125">
        <v>34386</v>
      </c>
      <c r="J4" s="81"/>
      <c r="K4" s="52" t="s">
        <v>573</v>
      </c>
      <c r="L4" s="81"/>
      <c r="M4" s="52" t="s">
        <v>418</v>
      </c>
      <c r="N4" s="81"/>
      <c r="O4" s="52" t="s">
        <v>576</v>
      </c>
      <c r="P4" s="128" t="s">
        <v>574</v>
      </c>
      <c r="Q4" s="52" t="s">
        <v>575</v>
      </c>
      <c r="R4" s="91" t="s">
        <v>53</v>
      </c>
      <c r="S4" s="81"/>
      <c r="T4" s="81" t="s">
        <v>577</v>
      </c>
      <c r="U4" s="52" t="s">
        <v>578</v>
      </c>
      <c r="V4" s="244" t="s">
        <v>205</v>
      </c>
      <c r="W4" s="52" t="s">
        <v>424</v>
      </c>
      <c r="X4" s="81"/>
      <c r="Y4" s="81"/>
      <c r="Z4" s="91">
        <v>0</v>
      </c>
      <c r="AA4" s="91">
        <v>0</v>
      </c>
      <c r="AB4" s="90">
        <f>COUNTIF(AL4:BM4,"P")</f>
        <v>24</v>
      </c>
      <c r="AC4" s="90">
        <f>COUNTIF(AL4:BM4,"WO")</f>
        <v>4</v>
      </c>
      <c r="AD4" s="90">
        <f>COUNTIF(AL4:BM4,"H")</f>
        <v>0</v>
      </c>
      <c r="AE4" s="90">
        <f>COUNTIF(AL4:BM4,"A")</f>
        <v>0</v>
      </c>
      <c r="AF4" s="90">
        <f>SUM(AB4+AC4+AD4)</f>
        <v>28</v>
      </c>
      <c r="AG4" s="81"/>
      <c r="AH4" s="81"/>
      <c r="AI4" s="81"/>
      <c r="AJ4" s="90">
        <v>30</v>
      </c>
      <c r="AK4" s="81"/>
      <c r="AL4" s="263" t="s">
        <v>717</v>
      </c>
      <c r="AM4" s="263" t="s">
        <v>717</v>
      </c>
      <c r="AN4" s="263" t="s">
        <v>717</v>
      </c>
      <c r="AO4" s="263" t="s">
        <v>717</v>
      </c>
      <c r="AP4" s="263" t="s">
        <v>716</v>
      </c>
      <c r="AQ4" s="263" t="s">
        <v>717</v>
      </c>
      <c r="AR4" s="263" t="s">
        <v>717</v>
      </c>
      <c r="AS4" s="263" t="s">
        <v>717</v>
      </c>
      <c r="AT4" s="263" t="s">
        <v>717</v>
      </c>
      <c r="AU4" s="263" t="s">
        <v>717</v>
      </c>
      <c r="AV4" s="263" t="s">
        <v>717</v>
      </c>
      <c r="AW4" s="263" t="s">
        <v>716</v>
      </c>
      <c r="AX4" s="263" t="s">
        <v>717</v>
      </c>
      <c r="AY4" s="263" t="s">
        <v>717</v>
      </c>
      <c r="AZ4" s="263" t="s">
        <v>717</v>
      </c>
      <c r="BA4" s="263" t="s">
        <v>717</v>
      </c>
      <c r="BB4" s="263" t="s">
        <v>717</v>
      </c>
      <c r="BC4" s="263" t="s">
        <v>717</v>
      </c>
      <c r="BD4" s="263" t="s">
        <v>716</v>
      </c>
      <c r="BE4" s="263" t="s">
        <v>717</v>
      </c>
      <c r="BF4" s="263" t="s">
        <v>717</v>
      </c>
      <c r="BG4" s="263" t="s">
        <v>717</v>
      </c>
      <c r="BH4" s="263" t="s">
        <v>717</v>
      </c>
      <c r="BI4" s="263" t="s">
        <v>717</v>
      </c>
      <c r="BJ4" s="263" t="s">
        <v>717</v>
      </c>
      <c r="BK4" s="263" t="s">
        <v>716</v>
      </c>
      <c r="BL4" s="263" t="s">
        <v>717</v>
      </c>
      <c r="BM4" s="263" t="s">
        <v>717</v>
      </c>
    </row>
    <row r="5" spans="1:65" ht="15.75">
      <c r="A5" s="268">
        <v>3</v>
      </c>
      <c r="B5" s="264" t="s">
        <v>723</v>
      </c>
      <c r="C5" s="67" t="s">
        <v>724</v>
      </c>
      <c r="D5" s="67" t="s">
        <v>725</v>
      </c>
      <c r="E5" s="91" t="s">
        <v>530</v>
      </c>
      <c r="F5" s="91" t="s">
        <v>50</v>
      </c>
      <c r="G5" s="81" t="s">
        <v>726</v>
      </c>
      <c r="H5" s="265">
        <v>44927</v>
      </c>
      <c r="I5" s="265">
        <v>35654</v>
      </c>
      <c r="J5" s="81"/>
      <c r="K5" s="266" t="s">
        <v>727</v>
      </c>
      <c r="L5" s="81"/>
      <c r="M5" s="52" t="s">
        <v>418</v>
      </c>
      <c r="N5" s="81"/>
      <c r="O5" s="67" t="s">
        <v>691</v>
      </c>
      <c r="P5" s="266" t="s">
        <v>728</v>
      </c>
      <c r="Q5" s="67" t="s">
        <v>729</v>
      </c>
      <c r="R5" s="91"/>
      <c r="S5" s="81"/>
      <c r="T5" s="67" t="s">
        <v>730</v>
      </c>
      <c r="U5" s="266" t="s">
        <v>731</v>
      </c>
      <c r="V5" s="124" t="s">
        <v>200</v>
      </c>
      <c r="W5" s="67" t="s">
        <v>680</v>
      </c>
      <c r="AB5" s="90">
        <f>COUNTIF(AL5:BM5,"P")</f>
        <v>23</v>
      </c>
      <c r="AC5" s="90">
        <f>COUNTIF(AL5:BM5,"WO")</f>
        <v>4</v>
      </c>
      <c r="AD5" s="90">
        <f>COUNTIF(AL5:BM5,"H")</f>
        <v>0</v>
      </c>
      <c r="AE5" s="90">
        <f>COUNTIF(AL5:BM5,"A")</f>
        <v>1</v>
      </c>
      <c r="AF5" s="90">
        <f>SUM(AB5+AC5+AD5)</f>
        <v>27</v>
      </c>
      <c r="AG5" s="81"/>
      <c r="AH5" s="81"/>
      <c r="AI5" s="81"/>
      <c r="AJ5" s="90">
        <v>30</v>
      </c>
      <c r="AK5" s="81"/>
      <c r="AL5" s="263" t="s">
        <v>717</v>
      </c>
      <c r="AM5" s="263" t="s">
        <v>717</v>
      </c>
      <c r="AN5" s="263" t="s">
        <v>717</v>
      </c>
      <c r="AO5" s="263" t="s">
        <v>717</v>
      </c>
      <c r="AP5" s="263" t="s">
        <v>716</v>
      </c>
      <c r="AQ5" s="263" t="s">
        <v>720</v>
      </c>
      <c r="AR5" s="263" t="s">
        <v>717</v>
      </c>
      <c r="AS5" s="263" t="s">
        <v>717</v>
      </c>
      <c r="AT5" s="263" t="s">
        <v>717</v>
      </c>
      <c r="AU5" s="263" t="s">
        <v>717</v>
      </c>
      <c r="AV5" s="263" t="s">
        <v>717</v>
      </c>
      <c r="AW5" s="263" t="s">
        <v>716</v>
      </c>
      <c r="AX5" s="263" t="s">
        <v>717</v>
      </c>
      <c r="AY5" s="263" t="s">
        <v>717</v>
      </c>
      <c r="AZ5" s="263" t="s">
        <v>717</v>
      </c>
      <c r="BA5" s="263" t="s">
        <v>717</v>
      </c>
      <c r="BB5" s="263" t="s">
        <v>717</v>
      </c>
      <c r="BC5" s="263" t="s">
        <v>717</v>
      </c>
      <c r="BD5" s="263" t="s">
        <v>716</v>
      </c>
      <c r="BE5" s="263" t="s">
        <v>717</v>
      </c>
      <c r="BF5" s="263" t="s">
        <v>717</v>
      </c>
      <c r="BG5" s="263" t="s">
        <v>717</v>
      </c>
      <c r="BH5" s="263" t="s">
        <v>717</v>
      </c>
      <c r="BI5" s="263" t="s">
        <v>717</v>
      </c>
      <c r="BJ5" s="263" t="s">
        <v>717</v>
      </c>
      <c r="BK5" s="263" t="s">
        <v>716</v>
      </c>
      <c r="BL5" s="263" t="s">
        <v>717</v>
      </c>
      <c r="BM5" s="263" t="s">
        <v>717</v>
      </c>
    </row>
    <row r="65531" ht="15">
      <c r="R65531" s="38" t="s">
        <v>53</v>
      </c>
    </row>
  </sheetData>
  <sheetProtection/>
  <mergeCells count="1">
    <mergeCell ref="A1:BM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BE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.140625" style="0" bestFit="1" customWidth="1"/>
    <col min="3" max="3" width="23.140625" style="0" bestFit="1" customWidth="1"/>
    <col min="4" max="4" width="16.57421875" style="0" hidden="1" customWidth="1"/>
    <col min="5" max="5" width="32.8515625" style="0" hidden="1" customWidth="1"/>
    <col min="6" max="6" width="9.140625" style="0" hidden="1" customWidth="1"/>
    <col min="7" max="7" width="11.57421875" style="0" hidden="1" customWidth="1"/>
    <col min="8" max="9" width="10.421875" style="0" hidden="1" customWidth="1"/>
    <col min="10" max="21" width="9.140625" style="0" hidden="1" customWidth="1"/>
    <col min="24" max="25" width="9.140625" style="0" customWidth="1"/>
    <col min="27" max="29" width="9.140625" style="0" hidden="1" customWidth="1"/>
    <col min="30" max="51" width="5.8515625" style="0" customWidth="1"/>
    <col min="52" max="57" width="6.00390625" style="0" customWidth="1"/>
  </cols>
  <sheetData>
    <row r="1" spans="1:57" ht="15.75">
      <c r="A1" s="279" t="s">
        <v>715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</row>
    <row r="2" spans="1:57" ht="30">
      <c r="A2" s="41" t="s">
        <v>27</v>
      </c>
      <c r="B2" s="41" t="s">
        <v>496</v>
      </c>
      <c r="C2" s="41" t="s">
        <v>28</v>
      </c>
      <c r="D2" s="41" t="s">
        <v>29</v>
      </c>
      <c r="E2" s="41" t="s">
        <v>30</v>
      </c>
      <c r="F2" s="41" t="s">
        <v>31</v>
      </c>
      <c r="G2" s="41" t="s">
        <v>32</v>
      </c>
      <c r="H2" s="42" t="s">
        <v>33</v>
      </c>
      <c r="I2" s="42" t="s">
        <v>34</v>
      </c>
      <c r="J2" s="43" t="s">
        <v>35</v>
      </c>
      <c r="K2" s="43" t="s">
        <v>36</v>
      </c>
      <c r="L2" s="41" t="s">
        <v>37</v>
      </c>
      <c r="M2" s="29" t="s">
        <v>38</v>
      </c>
      <c r="N2" s="30" t="s">
        <v>39</v>
      </c>
      <c r="O2" s="29" t="s">
        <v>40</v>
      </c>
      <c r="P2" s="43" t="s">
        <v>41</v>
      </c>
      <c r="Q2" s="43" t="s">
        <v>42</v>
      </c>
      <c r="R2" s="29" t="s">
        <v>43</v>
      </c>
      <c r="S2" s="29" t="s">
        <v>44</v>
      </c>
      <c r="T2" s="34" t="s">
        <v>45</v>
      </c>
      <c r="U2" s="34" t="s">
        <v>46</v>
      </c>
      <c r="V2" s="44" t="s">
        <v>19</v>
      </c>
      <c r="W2" s="45" t="s">
        <v>20</v>
      </c>
      <c r="X2" s="36" t="s">
        <v>21</v>
      </c>
      <c r="Y2" s="41" t="s">
        <v>22</v>
      </c>
      <c r="Z2" s="45" t="s">
        <v>171</v>
      </c>
      <c r="AA2" s="26" t="s">
        <v>47</v>
      </c>
      <c r="AB2" s="26" t="s">
        <v>522</v>
      </c>
      <c r="AC2" s="26" t="s">
        <v>497</v>
      </c>
      <c r="AD2" s="26">
        <v>1</v>
      </c>
      <c r="AE2" s="33">
        <v>2</v>
      </c>
      <c r="AF2" s="26">
        <v>3</v>
      </c>
      <c r="AG2" s="33">
        <v>4</v>
      </c>
      <c r="AH2" s="26">
        <v>5</v>
      </c>
      <c r="AI2" s="33">
        <v>6</v>
      </c>
      <c r="AJ2" s="26">
        <v>7</v>
      </c>
      <c r="AK2" s="33">
        <v>8</v>
      </c>
      <c r="AL2" s="26">
        <v>9</v>
      </c>
      <c r="AM2" s="33">
        <v>10</v>
      </c>
      <c r="AN2" s="26">
        <v>11</v>
      </c>
      <c r="AO2" s="33">
        <v>12</v>
      </c>
      <c r="AP2" s="26">
        <v>13</v>
      </c>
      <c r="AQ2" s="33">
        <v>14</v>
      </c>
      <c r="AR2" s="26">
        <v>15</v>
      </c>
      <c r="AS2" s="33">
        <v>16</v>
      </c>
      <c r="AT2" s="26">
        <v>17</v>
      </c>
      <c r="AU2" s="49">
        <v>18</v>
      </c>
      <c r="AV2" s="26">
        <v>19</v>
      </c>
      <c r="AW2" s="49">
        <v>20</v>
      </c>
      <c r="AX2" s="26">
        <v>21</v>
      </c>
      <c r="AY2" s="49">
        <v>22</v>
      </c>
      <c r="AZ2" s="26">
        <v>23</v>
      </c>
      <c r="BA2" s="49">
        <v>24</v>
      </c>
      <c r="BB2" s="26">
        <v>25</v>
      </c>
      <c r="BC2" s="49">
        <v>26</v>
      </c>
      <c r="BD2" s="26">
        <v>27</v>
      </c>
      <c r="BE2" s="49">
        <v>28</v>
      </c>
    </row>
    <row r="3" spans="1:57" ht="15.75">
      <c r="A3" s="37">
        <v>1</v>
      </c>
      <c r="B3" s="46" t="s">
        <v>498</v>
      </c>
      <c r="C3" s="38" t="s">
        <v>499</v>
      </c>
      <c r="D3" s="38" t="s">
        <v>500</v>
      </c>
      <c r="E3" s="38" t="s">
        <v>75</v>
      </c>
      <c r="F3" s="38" t="s">
        <v>50</v>
      </c>
      <c r="G3" s="38" t="s">
        <v>501</v>
      </c>
      <c r="H3" s="39">
        <v>42566</v>
      </c>
      <c r="I3" s="39">
        <v>19834</v>
      </c>
      <c r="J3" s="40" t="s">
        <v>51</v>
      </c>
      <c r="K3" s="38"/>
      <c r="L3" s="40" t="s">
        <v>51</v>
      </c>
      <c r="M3" s="38" t="s">
        <v>54</v>
      </c>
      <c r="N3" s="38">
        <v>100791530556</v>
      </c>
      <c r="O3" s="38"/>
      <c r="P3" s="40" t="s">
        <v>502</v>
      </c>
      <c r="Q3" s="38"/>
      <c r="R3" s="38" t="s">
        <v>53</v>
      </c>
      <c r="S3" s="38"/>
      <c r="T3" s="38">
        <v>0</v>
      </c>
      <c r="U3" s="38">
        <v>0</v>
      </c>
      <c r="V3" s="37">
        <f>COUNTIF(AD3:BE3,"P")</f>
        <v>24</v>
      </c>
      <c r="W3" s="37">
        <f>COUNTIF(AD3:BE3,"WO")</f>
        <v>4</v>
      </c>
      <c r="X3" s="37">
        <f>COUNTIF(AD3:BE3,"H")</f>
        <v>0</v>
      </c>
      <c r="Y3" s="37">
        <f>COUNTIF(AD3:BE3,"A")</f>
        <v>0</v>
      </c>
      <c r="Z3" s="37">
        <f>SUM(V3+W3+X3)</f>
        <v>28</v>
      </c>
      <c r="AA3" s="37"/>
      <c r="AB3" s="37"/>
      <c r="AC3" s="37"/>
      <c r="AD3" s="263" t="s">
        <v>717</v>
      </c>
      <c r="AE3" s="263" t="s">
        <v>717</v>
      </c>
      <c r="AF3" s="263" t="s">
        <v>717</v>
      </c>
      <c r="AG3" s="263" t="s">
        <v>717</v>
      </c>
      <c r="AH3" s="263" t="s">
        <v>716</v>
      </c>
      <c r="AI3" s="263" t="s">
        <v>717</v>
      </c>
      <c r="AJ3" s="263" t="s">
        <v>717</v>
      </c>
      <c r="AK3" s="263" t="s">
        <v>717</v>
      </c>
      <c r="AL3" s="263" t="s">
        <v>717</v>
      </c>
      <c r="AM3" s="263" t="s">
        <v>717</v>
      </c>
      <c r="AN3" s="263" t="s">
        <v>717</v>
      </c>
      <c r="AO3" s="263" t="s">
        <v>716</v>
      </c>
      <c r="AP3" s="263" t="s">
        <v>717</v>
      </c>
      <c r="AQ3" s="263" t="s">
        <v>717</v>
      </c>
      <c r="AR3" s="263" t="s">
        <v>717</v>
      </c>
      <c r="AS3" s="263" t="s">
        <v>717</v>
      </c>
      <c r="AT3" s="263" t="s">
        <v>717</v>
      </c>
      <c r="AU3" s="263" t="s">
        <v>717</v>
      </c>
      <c r="AV3" s="263" t="s">
        <v>716</v>
      </c>
      <c r="AW3" s="263" t="s">
        <v>717</v>
      </c>
      <c r="AX3" s="263" t="s">
        <v>717</v>
      </c>
      <c r="AY3" s="263" t="s">
        <v>717</v>
      </c>
      <c r="AZ3" s="263" t="s">
        <v>717</v>
      </c>
      <c r="BA3" s="263" t="s">
        <v>717</v>
      </c>
      <c r="BB3" s="263" t="s">
        <v>717</v>
      </c>
      <c r="BC3" s="263" t="s">
        <v>716</v>
      </c>
      <c r="BD3" s="263" t="s">
        <v>717</v>
      </c>
      <c r="BE3" s="263" t="s">
        <v>717</v>
      </c>
    </row>
  </sheetData>
  <sheetProtection/>
  <mergeCells count="1">
    <mergeCell ref="A1:B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Smita</dc:creator>
  <cp:keywords/>
  <dc:description/>
  <cp:lastModifiedBy>siddharth</cp:lastModifiedBy>
  <cp:lastPrinted>2021-02-28T10:10:22Z</cp:lastPrinted>
  <dcterms:created xsi:type="dcterms:W3CDTF">2018-07-30T10:11:15Z</dcterms:created>
  <dcterms:modified xsi:type="dcterms:W3CDTF">2023-04-06T07:41:01Z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