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ddharth\Desktop\"/>
    </mc:Choice>
  </mc:AlternateContent>
  <xr:revisionPtr revIDLastSave="0" documentId="8_{A85AE5CC-CDC6-44B1-905A-3356FCBECAF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Debrata" sheetId="113" r:id="rId1"/>
    <sheet name="Non Clinical GDA" sheetId="112" r:id="rId2"/>
    <sheet name="SRL" sheetId="80" r:id="rId3"/>
    <sheet name="Clinical_ATT " sheetId="104" r:id="rId4"/>
    <sheet name="Supervisor" sheetId="106" r:id="rId5"/>
  </sheets>
  <definedNames>
    <definedName name="_xlnm._FilterDatabase" localSheetId="3" hidden="1">'Clinical_ATT '!$A$2:$BO$90</definedName>
    <definedName name="_xlnm._FilterDatabase" localSheetId="1" hidden="1">'Non Clinical GDA'!$A$2:$BK$26</definedName>
    <definedName name="_xlnm._FilterDatabase" localSheetId="2" hidden="1">SRL!$A$2:$BI$4</definedName>
    <definedName name="_xlnm._FilterDatabase" localSheetId="4" hidden="1">Supervisor!$A$2:$BM$4</definedName>
    <definedName name="P" localSheetId="3">'Clinical_ATT '!#REF!</definedName>
    <definedName name="P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7" i="80" l="1"/>
  <c r="AC7" i="80"/>
  <c r="AB7" i="80"/>
  <c r="AE7" i="80" s="1"/>
  <c r="AD6" i="80"/>
  <c r="AC6" i="80"/>
  <c r="AB6" i="80"/>
  <c r="AE6" i="80" s="1"/>
  <c r="AD5" i="80"/>
  <c r="AC5" i="80"/>
  <c r="AB5" i="80"/>
  <c r="AC4" i="80"/>
  <c r="AC3" i="80"/>
  <c r="AE5" i="80" l="1"/>
  <c r="AD5" i="106"/>
  <c r="AC5" i="106"/>
  <c r="AB5" i="106"/>
  <c r="AE5" i="106" s="1"/>
  <c r="AD25" i="112" l="1"/>
  <c r="AC25" i="112"/>
  <c r="AB25" i="112"/>
  <c r="AE25" i="112" l="1"/>
  <c r="AD24" i="112"/>
  <c r="AC24" i="112"/>
  <c r="AB24" i="112"/>
  <c r="AD23" i="112"/>
  <c r="AC23" i="112"/>
  <c r="AB23" i="112"/>
  <c r="AD22" i="112"/>
  <c r="AC22" i="112"/>
  <c r="AB22" i="112"/>
  <c r="AD21" i="112"/>
  <c r="AC21" i="112"/>
  <c r="AB21" i="112"/>
  <c r="AD20" i="112"/>
  <c r="AC20" i="112"/>
  <c r="AB20" i="112"/>
  <c r="AE20" i="112" s="1"/>
  <c r="AD19" i="112"/>
  <c r="AC19" i="112"/>
  <c r="AB19" i="112"/>
  <c r="AD18" i="112"/>
  <c r="AC18" i="112"/>
  <c r="AB18" i="112"/>
  <c r="AD17" i="112"/>
  <c r="AC17" i="112"/>
  <c r="AB17" i="112"/>
  <c r="AD16" i="112"/>
  <c r="AC16" i="112"/>
  <c r="AB16" i="112"/>
  <c r="AD15" i="112"/>
  <c r="AC15" i="112"/>
  <c r="AB15" i="112"/>
  <c r="AD14" i="112"/>
  <c r="AC14" i="112"/>
  <c r="AB14" i="112"/>
  <c r="AD13" i="112"/>
  <c r="AC13" i="112"/>
  <c r="AB13" i="112"/>
  <c r="AD12" i="112"/>
  <c r="AC12" i="112"/>
  <c r="AB12" i="112"/>
  <c r="AE12" i="112" s="1"/>
  <c r="AD11" i="112"/>
  <c r="AC11" i="112"/>
  <c r="AB11" i="112"/>
  <c r="AD10" i="112"/>
  <c r="AC10" i="112"/>
  <c r="AB10" i="112"/>
  <c r="AD9" i="112"/>
  <c r="AC9" i="112"/>
  <c r="AB9" i="112"/>
  <c r="AD8" i="112"/>
  <c r="AC8" i="112"/>
  <c r="AB8" i="112"/>
  <c r="AD7" i="112"/>
  <c r="AC7" i="112"/>
  <c r="AB7" i="112"/>
  <c r="AD6" i="112"/>
  <c r="AC6" i="112"/>
  <c r="AB6" i="112"/>
  <c r="AD5" i="112"/>
  <c r="AC5" i="112"/>
  <c r="AB5" i="112"/>
  <c r="AD4" i="112"/>
  <c r="AC4" i="112"/>
  <c r="AB4" i="112"/>
  <c r="AE4" i="112" s="1"/>
  <c r="AE15" i="112" l="1"/>
  <c r="AE24" i="112"/>
  <c r="AE8" i="112"/>
  <c r="AE16" i="112"/>
  <c r="AE9" i="112"/>
  <c r="AE17" i="112"/>
  <c r="AE23" i="112"/>
  <c r="AE7" i="112"/>
  <c r="AE10" i="112"/>
  <c r="AE18" i="112"/>
  <c r="AE5" i="112"/>
  <c r="AE13" i="112"/>
  <c r="AE21" i="112"/>
  <c r="AE11" i="112"/>
  <c r="AE19" i="112"/>
  <c r="AE6" i="112"/>
  <c r="AE14" i="112"/>
  <c r="AE22" i="112"/>
  <c r="A4" i="104" l="1"/>
  <c r="A5" i="104" s="1"/>
  <c r="A6" i="104" s="1"/>
  <c r="A7" i="104" s="1"/>
  <c r="A8" i="104" s="1"/>
  <c r="A9" i="104" s="1"/>
  <c r="A10" i="104" s="1"/>
  <c r="A11" i="104" s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A57" i="104" s="1"/>
  <c r="A58" i="104" s="1"/>
  <c r="A59" i="104" s="1"/>
  <c r="A60" i="104" s="1"/>
  <c r="A61" i="104" s="1"/>
  <c r="A62" i="104" s="1"/>
  <c r="A63" i="104" s="1"/>
  <c r="A64" i="104" s="1"/>
  <c r="A65" i="104" s="1"/>
  <c r="A66" i="104" s="1"/>
  <c r="A67" i="104" s="1"/>
  <c r="A68" i="104" s="1"/>
  <c r="A69" i="104" s="1"/>
  <c r="A70" i="104" s="1"/>
  <c r="A71" i="104" s="1"/>
  <c r="A72" i="104" s="1"/>
  <c r="A73" i="104" s="1"/>
  <c r="A74" i="104" s="1"/>
  <c r="A75" i="104" s="1"/>
  <c r="A76" i="104" s="1"/>
  <c r="A77" i="104" s="1"/>
  <c r="A78" i="104" s="1"/>
  <c r="A79" i="104" s="1"/>
  <c r="A80" i="104" s="1"/>
  <c r="A81" i="104" s="1"/>
  <c r="A82" i="104" s="1"/>
  <c r="A83" i="104" s="1"/>
  <c r="A84" i="104" s="1"/>
  <c r="A85" i="104" s="1"/>
  <c r="A86" i="104" s="1"/>
  <c r="A87" i="104" s="1"/>
  <c r="A88" i="104" s="1"/>
  <c r="A89" i="104" s="1"/>
  <c r="AD88" i="104"/>
  <c r="AC88" i="104"/>
  <c r="AB88" i="104"/>
  <c r="AE88" i="104" l="1"/>
  <c r="A5" i="112"/>
  <c r="A6" i="112" s="1"/>
  <c r="A7" i="112" s="1"/>
  <c r="A8" i="112" s="1"/>
  <c r="A9" i="112" s="1"/>
  <c r="A10" i="112" s="1"/>
  <c r="A11" i="112" s="1"/>
  <c r="A12" i="112" s="1"/>
  <c r="A13" i="112" s="1"/>
  <c r="A14" i="112" s="1"/>
  <c r="A15" i="112" s="1"/>
  <c r="A16" i="112" s="1"/>
  <c r="A17" i="112" s="1"/>
  <c r="A18" i="112" s="1"/>
  <c r="A19" i="112" s="1"/>
  <c r="A20" i="112" s="1"/>
  <c r="A21" i="112" s="1"/>
  <c r="A22" i="112" s="1"/>
  <c r="A23" i="112" s="1"/>
  <c r="A24" i="112" s="1"/>
  <c r="A25" i="112" s="1"/>
  <c r="AD87" i="104" l="1"/>
  <c r="AC87" i="104"/>
  <c r="AB87" i="104"/>
  <c r="AE87" i="104" l="1"/>
  <c r="AC3" i="112" l="1"/>
  <c r="AC6" i="106"/>
  <c r="AC3" i="106"/>
  <c r="AC4" i="106"/>
  <c r="AD76" i="104" l="1"/>
  <c r="AC76" i="104"/>
  <c r="AB76" i="104"/>
  <c r="AE76" i="104" l="1"/>
  <c r="AD89" i="104"/>
  <c r="AC89" i="104"/>
  <c r="AB89" i="104"/>
  <c r="AD86" i="104"/>
  <c r="AC86" i="104"/>
  <c r="AB86" i="104"/>
  <c r="AD85" i="104"/>
  <c r="AC85" i="104"/>
  <c r="AB85" i="104"/>
  <c r="AD84" i="104"/>
  <c r="AC84" i="104"/>
  <c r="AB84" i="104"/>
  <c r="AD83" i="104"/>
  <c r="AC83" i="104"/>
  <c r="AB83" i="104"/>
  <c r="AD82" i="104"/>
  <c r="AC82" i="104"/>
  <c r="AB82" i="104"/>
  <c r="AD81" i="104"/>
  <c r="AC81" i="104"/>
  <c r="AB81" i="104"/>
  <c r="AD80" i="104"/>
  <c r="AC80" i="104"/>
  <c r="AB80" i="104"/>
  <c r="AD79" i="104"/>
  <c r="AC79" i="104"/>
  <c r="AB79" i="104"/>
  <c r="AD78" i="104"/>
  <c r="AC78" i="104"/>
  <c r="AB78" i="104"/>
  <c r="AD77" i="104"/>
  <c r="AC77" i="104"/>
  <c r="AB77" i="104"/>
  <c r="AD75" i="104"/>
  <c r="AC75" i="104"/>
  <c r="AB75" i="104"/>
  <c r="AD74" i="104"/>
  <c r="AC74" i="104"/>
  <c r="AB74" i="104"/>
  <c r="AD73" i="104"/>
  <c r="AC73" i="104"/>
  <c r="AB73" i="104"/>
  <c r="AD72" i="104"/>
  <c r="AC72" i="104"/>
  <c r="AB72" i="104"/>
  <c r="AD71" i="104"/>
  <c r="AC71" i="104"/>
  <c r="AB71" i="104"/>
  <c r="AD70" i="104"/>
  <c r="AC70" i="104"/>
  <c r="AB70" i="104"/>
  <c r="AD69" i="104"/>
  <c r="AC69" i="104"/>
  <c r="AB69" i="104"/>
  <c r="AD68" i="104"/>
  <c r="AC68" i="104"/>
  <c r="AB68" i="104"/>
  <c r="AD67" i="104"/>
  <c r="AC67" i="104"/>
  <c r="AB67" i="104"/>
  <c r="AD66" i="104"/>
  <c r="AC66" i="104"/>
  <c r="AB66" i="104"/>
  <c r="AD65" i="104"/>
  <c r="AC65" i="104"/>
  <c r="AB65" i="104"/>
  <c r="AD64" i="104"/>
  <c r="AC64" i="104"/>
  <c r="AB64" i="104"/>
  <c r="AD63" i="104"/>
  <c r="AC63" i="104"/>
  <c r="AB63" i="104"/>
  <c r="AD62" i="104"/>
  <c r="AC62" i="104"/>
  <c r="AB62" i="104"/>
  <c r="AD61" i="104"/>
  <c r="AC61" i="104"/>
  <c r="AB61" i="104"/>
  <c r="AD60" i="104"/>
  <c r="AC60" i="104"/>
  <c r="AB60" i="104"/>
  <c r="AD59" i="104"/>
  <c r="AC59" i="104"/>
  <c r="AB59" i="104"/>
  <c r="AD58" i="104"/>
  <c r="AC58" i="104"/>
  <c r="AB58" i="104"/>
  <c r="AD57" i="104"/>
  <c r="AC57" i="104"/>
  <c r="AB57" i="104"/>
  <c r="AD56" i="104"/>
  <c r="AC56" i="104"/>
  <c r="AB56" i="104"/>
  <c r="AD55" i="104"/>
  <c r="AC55" i="104"/>
  <c r="AB55" i="104"/>
  <c r="AD54" i="104"/>
  <c r="AC54" i="104"/>
  <c r="AB54" i="104"/>
  <c r="AD53" i="104"/>
  <c r="AC53" i="104"/>
  <c r="AB53" i="104"/>
  <c r="AD52" i="104"/>
  <c r="AC52" i="104"/>
  <c r="AB52" i="104"/>
  <c r="AD51" i="104"/>
  <c r="AC51" i="104"/>
  <c r="AB51" i="104"/>
  <c r="AD50" i="104"/>
  <c r="AC50" i="104"/>
  <c r="AB50" i="104"/>
  <c r="AD49" i="104"/>
  <c r="AC49" i="104"/>
  <c r="AB49" i="104"/>
  <c r="AD48" i="104"/>
  <c r="AC48" i="104"/>
  <c r="AB48" i="104"/>
  <c r="AD47" i="104"/>
  <c r="AC47" i="104"/>
  <c r="AB47" i="104"/>
  <c r="AD46" i="104"/>
  <c r="AC46" i="104"/>
  <c r="AB46" i="104"/>
  <c r="AD45" i="104"/>
  <c r="AC45" i="104"/>
  <c r="AB45" i="104"/>
  <c r="AD44" i="104"/>
  <c r="AC44" i="104"/>
  <c r="AB44" i="104"/>
  <c r="AD43" i="104"/>
  <c r="AC43" i="104"/>
  <c r="AB43" i="104"/>
  <c r="AD42" i="104"/>
  <c r="AC42" i="104"/>
  <c r="AB42" i="104"/>
  <c r="AD41" i="104"/>
  <c r="AC41" i="104"/>
  <c r="AB41" i="104"/>
  <c r="AD40" i="104"/>
  <c r="AC40" i="104"/>
  <c r="AB40" i="104"/>
  <c r="AD39" i="104"/>
  <c r="AC39" i="104"/>
  <c r="AB39" i="104"/>
  <c r="AD38" i="104"/>
  <c r="AC38" i="104"/>
  <c r="AB38" i="104"/>
  <c r="AD37" i="104"/>
  <c r="AC37" i="104"/>
  <c r="AB37" i="104"/>
  <c r="AD36" i="104"/>
  <c r="AC36" i="104"/>
  <c r="AB36" i="104"/>
  <c r="AD35" i="104"/>
  <c r="AC35" i="104"/>
  <c r="AB35" i="104"/>
  <c r="AD34" i="104"/>
  <c r="AC34" i="104"/>
  <c r="AB34" i="104"/>
  <c r="AD33" i="104"/>
  <c r="AC33" i="104"/>
  <c r="AB33" i="104"/>
  <c r="AD32" i="104"/>
  <c r="AC32" i="104"/>
  <c r="AB32" i="104"/>
  <c r="AD31" i="104"/>
  <c r="AC31" i="104"/>
  <c r="AB31" i="104"/>
  <c r="AD30" i="104"/>
  <c r="AC30" i="104"/>
  <c r="AB30" i="104"/>
  <c r="AD29" i="104"/>
  <c r="AC29" i="104"/>
  <c r="AB29" i="104"/>
  <c r="AD28" i="104"/>
  <c r="AC28" i="104"/>
  <c r="AB28" i="104"/>
  <c r="AD27" i="104"/>
  <c r="AC27" i="104"/>
  <c r="AB27" i="104"/>
  <c r="AD26" i="104"/>
  <c r="AC26" i="104"/>
  <c r="AB26" i="104"/>
  <c r="AD25" i="104"/>
  <c r="AC25" i="104"/>
  <c r="AB25" i="104"/>
  <c r="AD24" i="104"/>
  <c r="AC24" i="104"/>
  <c r="AB24" i="104"/>
  <c r="AD23" i="104"/>
  <c r="AC23" i="104"/>
  <c r="AB23" i="104"/>
  <c r="AD22" i="104"/>
  <c r="AC22" i="104"/>
  <c r="AB22" i="104"/>
  <c r="AD21" i="104"/>
  <c r="AC21" i="104"/>
  <c r="AB21" i="104"/>
  <c r="AD20" i="104"/>
  <c r="AC20" i="104"/>
  <c r="AB20" i="104"/>
  <c r="AD19" i="104"/>
  <c r="AC19" i="104"/>
  <c r="AB19" i="104"/>
  <c r="AD18" i="104"/>
  <c r="AC18" i="104"/>
  <c r="AB18" i="104"/>
  <c r="AD17" i="104"/>
  <c r="AC17" i="104"/>
  <c r="AB17" i="104"/>
  <c r="AD16" i="104"/>
  <c r="AC16" i="104"/>
  <c r="AB16" i="104"/>
  <c r="AD15" i="104"/>
  <c r="AC15" i="104"/>
  <c r="AB15" i="104"/>
  <c r="AD14" i="104"/>
  <c r="AC14" i="104"/>
  <c r="AB14" i="104"/>
  <c r="AD13" i="104"/>
  <c r="AC13" i="104"/>
  <c r="AB13" i="104"/>
  <c r="AD12" i="104"/>
  <c r="AC12" i="104"/>
  <c r="AB12" i="104"/>
  <c r="AD11" i="104"/>
  <c r="AC11" i="104"/>
  <c r="AB11" i="104"/>
  <c r="AD10" i="104"/>
  <c r="AC10" i="104"/>
  <c r="AB10" i="104"/>
  <c r="AD9" i="104"/>
  <c r="AC9" i="104"/>
  <c r="AB9" i="104"/>
  <c r="AD8" i="104"/>
  <c r="AC8" i="104"/>
  <c r="AB8" i="104"/>
  <c r="AD7" i="104"/>
  <c r="AC7" i="104"/>
  <c r="AB7" i="104"/>
  <c r="AD6" i="104"/>
  <c r="AC6" i="104"/>
  <c r="AB6" i="104"/>
  <c r="AD5" i="104"/>
  <c r="AC5" i="104"/>
  <c r="AB5" i="104"/>
  <c r="AD4" i="104"/>
  <c r="AC4" i="104"/>
  <c r="AB4" i="104"/>
  <c r="AD3" i="104"/>
  <c r="AC3" i="104"/>
  <c r="AE85" i="104" l="1"/>
  <c r="AE75" i="104"/>
  <c r="AE80" i="104"/>
  <c r="AE89" i="104"/>
  <c r="AE84" i="104"/>
  <c r="AE7" i="104"/>
  <c r="AE34" i="104"/>
  <c r="AE38" i="104"/>
  <c r="AE42" i="104"/>
  <c r="AE46" i="104"/>
  <c r="AE6" i="104"/>
  <c r="AE10" i="104"/>
  <c r="AE51" i="104"/>
  <c r="AE56" i="104"/>
  <c r="AE60" i="104"/>
  <c r="AE64" i="104"/>
  <c r="AE68" i="104"/>
  <c r="AE72" i="104"/>
  <c r="AE5" i="104"/>
  <c r="AE9" i="104"/>
  <c r="AE4" i="104"/>
  <c r="AE8" i="104"/>
  <c r="AE12" i="104"/>
  <c r="AE16" i="104"/>
  <c r="AE23" i="104"/>
  <c r="AE27" i="104"/>
  <c r="AE31" i="104"/>
  <c r="AE86" i="104"/>
  <c r="AE11" i="104"/>
  <c r="AE15" i="104"/>
  <c r="AE19" i="104"/>
  <c r="AE22" i="104"/>
  <c r="AE26" i="104"/>
  <c r="AE30" i="104"/>
  <c r="AE37" i="104"/>
  <c r="AE41" i="104"/>
  <c r="AE45" i="104"/>
  <c r="AE47" i="104"/>
  <c r="AE50" i="104"/>
  <c r="AE53" i="104"/>
  <c r="AE55" i="104"/>
  <c r="AE59" i="104"/>
  <c r="AE63" i="104"/>
  <c r="AE67" i="104"/>
  <c r="AE71" i="104"/>
  <c r="AE74" i="104"/>
  <c r="AE79" i="104"/>
  <c r="AE83" i="104"/>
  <c r="AE14" i="104"/>
  <c r="AE18" i="104"/>
  <c r="AE21" i="104"/>
  <c r="AE25" i="104"/>
  <c r="AE29" i="104"/>
  <c r="AE33" i="104"/>
  <c r="AE36" i="104"/>
  <c r="AE40" i="104"/>
  <c r="AE44" i="104"/>
  <c r="AE49" i="104"/>
  <c r="AE54" i="104"/>
  <c r="AE58" i="104"/>
  <c r="AE62" i="104"/>
  <c r="AE66" i="104"/>
  <c r="AE70" i="104"/>
  <c r="AE78" i="104"/>
  <c r="AE82" i="104"/>
  <c r="AE13" i="104"/>
  <c r="AE17" i="104"/>
  <c r="AE20" i="104"/>
  <c r="AE24" i="104"/>
  <c r="AE28" i="104"/>
  <c r="AE32" i="104"/>
  <c r="AE35" i="104"/>
  <c r="AE39" i="104"/>
  <c r="AE43" i="104"/>
  <c r="AE48" i="104"/>
  <c r="AE52" i="104"/>
  <c r="AE57" i="104"/>
  <c r="AE61" i="104"/>
  <c r="AE65" i="104"/>
  <c r="AE69" i="104"/>
  <c r="AE73" i="104"/>
  <c r="AE77" i="104"/>
  <c r="AE81" i="104"/>
  <c r="AD3" i="113" l="1"/>
  <c r="AD4" i="113" s="1"/>
  <c r="AB3" i="104" l="1"/>
  <c r="AC90" i="104" l="1"/>
  <c r="AB90" i="104"/>
  <c r="AC3" i="113" l="1"/>
  <c r="AD3" i="106" l="1"/>
  <c r="AB3" i="106"/>
  <c r="AE3" i="106" l="1"/>
  <c r="AH4" i="113" l="1"/>
  <c r="AG4" i="113"/>
  <c r="AF4" i="113"/>
  <c r="AB3" i="113"/>
  <c r="AE3" i="113" l="1"/>
  <c r="AE4" i="113" s="1"/>
  <c r="AC4" i="113"/>
  <c r="AB4" i="113"/>
  <c r="AD3" i="112" l="1"/>
  <c r="AD6" i="106" l="1"/>
  <c r="AB6" i="106"/>
  <c r="AE6" i="106" l="1"/>
  <c r="AD26" i="112" l="1"/>
  <c r="AD3" i="80"/>
  <c r="AD4" i="80"/>
  <c r="AD8" i="80" l="1"/>
  <c r="AB3" i="80" l="1"/>
  <c r="AE3" i="80" l="1"/>
  <c r="AH26" i="112" l="1"/>
  <c r="AG26" i="112"/>
  <c r="AF26" i="112"/>
  <c r="AB3" i="112"/>
  <c r="AE3" i="112" l="1"/>
  <c r="AC26" i="112"/>
  <c r="AB26" i="112"/>
  <c r="AE26" i="112" l="1"/>
  <c r="AC8" i="80" l="1"/>
  <c r="AB4" i="80"/>
  <c r="AD4" i="106"/>
  <c r="AD7" i="106" s="1"/>
  <c r="AB4" i="106"/>
  <c r="AB7" i="106" l="1"/>
  <c r="AE4" i="80"/>
  <c r="AE8" i="80" s="1"/>
  <c r="AB8" i="80"/>
  <c r="AE4" i="106"/>
  <c r="AE7" i="106" l="1"/>
  <c r="AE3" i="104" l="1"/>
  <c r="AD90" i="104"/>
  <c r="AE90" i="104" l="1"/>
  <c r="AC7" i="106"/>
  <c r="AI8" i="80"/>
  <c r="AJ8" i="80"/>
  <c r="AK8" i="80"/>
  <c r="AL8" i="80"/>
  <c r="AM8" i="80"/>
  <c r="AN8" i="80"/>
  <c r="AO8" i="80"/>
  <c r="AP8" i="80"/>
  <c r="AQ8" i="80"/>
  <c r="AR8" i="80"/>
  <c r="AS8" i="80"/>
  <c r="AT8" i="80"/>
  <c r="AU8" i="80"/>
  <c r="AV8" i="80"/>
  <c r="AW8" i="80"/>
  <c r="AX8" i="80"/>
  <c r="AY8" i="80"/>
  <c r="AZ8" i="80"/>
  <c r="BA8" i="80"/>
  <c r="BB8" i="80"/>
  <c r="BC8" i="80"/>
  <c r="BD8" i="80"/>
  <c r="BE8" i="80"/>
  <c r="BF8" i="80"/>
  <c r="BG8" i="80"/>
  <c r="BH8" i="80"/>
  <c r="BI8" i="80"/>
  <c r="AH8" i="8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Housekeeping.vk</author>
    <author>Admin</author>
  </authors>
  <commentList>
    <comment ref="BD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Housekeeping.vk:</t>
        </r>
        <r>
          <rPr>
            <sz val="9"/>
            <color indexed="81"/>
            <rFont val="Tahoma"/>
            <family val="2"/>
          </rPr>
          <t xml:space="preserve">
DD</t>
        </r>
      </text>
    </comment>
    <comment ref="BD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Housekeeping.vk:</t>
        </r>
        <r>
          <rPr>
            <sz val="9"/>
            <color indexed="81"/>
            <rFont val="Tahoma"/>
            <family val="2"/>
          </rPr>
          <t xml:space="preserve">
DD</t>
        </r>
      </text>
    </comment>
    <comment ref="BA2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Housekeeping.vk:</t>
        </r>
        <r>
          <rPr>
            <sz val="9"/>
            <color indexed="81"/>
            <rFont val="Tahoma"/>
            <family val="2"/>
          </rPr>
          <t xml:space="preserve">
DD</t>
        </r>
      </text>
    </comment>
    <comment ref="AR2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Housekeeping.vk:</t>
        </r>
        <r>
          <rPr>
            <sz val="9"/>
            <color indexed="81"/>
            <rFont val="Tahoma"/>
            <family val="2"/>
          </rPr>
          <t xml:space="preserve">
W/O  AGAINST PRESENT</t>
        </r>
      </text>
    </comment>
    <comment ref="AY2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Housekeeping.vk:</t>
        </r>
        <r>
          <rPr>
            <sz val="9"/>
            <color indexed="81"/>
            <rFont val="Tahoma"/>
            <family val="2"/>
          </rPr>
          <t xml:space="preserve">
W/O AGAINST PRESENT</t>
        </r>
      </text>
    </comment>
    <comment ref="B24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Joined after maternity leave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6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On Maternity leave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Joined after maternity leave</t>
        </r>
      </text>
    </comment>
  </commentList>
</comments>
</file>

<file path=xl/sharedStrings.xml><?xml version="1.0" encoding="utf-8"?>
<sst xmlns="http://schemas.openxmlformats.org/spreadsheetml/2006/main" count="5371" uniqueCount="1072">
  <si>
    <t>MAMTA KUMARI</t>
  </si>
  <si>
    <t>KAUSHAL RANI</t>
  </si>
  <si>
    <t>CHANDRIKA JHA</t>
  </si>
  <si>
    <t>NAME</t>
  </si>
  <si>
    <t>POOJA</t>
  </si>
  <si>
    <t>CHHOTELAL</t>
  </si>
  <si>
    <t>ARPAN MISHRA</t>
  </si>
  <si>
    <t>AKSHA</t>
  </si>
  <si>
    <t>KUSUM LATA DEVI</t>
  </si>
  <si>
    <t>MAYSHAR JAHAN</t>
  </si>
  <si>
    <t>AFREEN</t>
  </si>
  <si>
    <t>KANHAIYA LAL</t>
  </si>
  <si>
    <t>ANJLI</t>
  </si>
  <si>
    <t>NITESH KUMAR</t>
  </si>
  <si>
    <t>MOHIT</t>
  </si>
  <si>
    <t>SHAHINA PRAVEEN</t>
  </si>
  <si>
    <t>40050</t>
  </si>
  <si>
    <t>41526</t>
  </si>
  <si>
    <t>35439</t>
  </si>
  <si>
    <t>39824</t>
  </si>
  <si>
    <t>44912</t>
  </si>
  <si>
    <t>51556</t>
  </si>
  <si>
    <t>51131</t>
  </si>
  <si>
    <t>51873</t>
  </si>
  <si>
    <t>52355</t>
  </si>
  <si>
    <t>52563</t>
  </si>
  <si>
    <t>52868</t>
  </si>
  <si>
    <t>54288</t>
  </si>
  <si>
    <t>54293</t>
  </si>
  <si>
    <t>55176</t>
  </si>
  <si>
    <t>55774</t>
  </si>
  <si>
    <t>57156</t>
  </si>
  <si>
    <t>57886</t>
  </si>
  <si>
    <t>27005</t>
  </si>
  <si>
    <t>RAMLAL</t>
  </si>
  <si>
    <t>No.</t>
  </si>
  <si>
    <t>TKTNO</t>
  </si>
  <si>
    <t>49606</t>
  </si>
  <si>
    <t>LALIT KUMAR-1</t>
  </si>
  <si>
    <t>No</t>
  </si>
  <si>
    <t>TOTAL</t>
  </si>
  <si>
    <t>56293</t>
  </si>
  <si>
    <t>POONAM DEVI</t>
  </si>
  <si>
    <t>50457</t>
  </si>
  <si>
    <t>SIPRA KULLU</t>
  </si>
  <si>
    <t>42105</t>
  </si>
  <si>
    <t>DALVEER SINGH NEGI</t>
  </si>
  <si>
    <t>LALIT KUMAR-2</t>
  </si>
  <si>
    <t>47137</t>
  </si>
  <si>
    <t>BHARTI KUJUR</t>
  </si>
  <si>
    <t>56291</t>
  </si>
  <si>
    <t>GAURAV KUMAR</t>
  </si>
  <si>
    <t>61612</t>
  </si>
  <si>
    <t>RAJ GOPAL SAINI</t>
  </si>
  <si>
    <t>SANJAY KUMAR</t>
  </si>
  <si>
    <t>65430</t>
  </si>
  <si>
    <t>58156</t>
  </si>
  <si>
    <t>DEVINDER KUMAR</t>
  </si>
  <si>
    <t>55762</t>
  </si>
  <si>
    <t>NILANCHAL PRADHAN</t>
  </si>
  <si>
    <t>57888</t>
  </si>
  <si>
    <t>MOHIT SINGH</t>
  </si>
  <si>
    <t>61614</t>
  </si>
  <si>
    <t>JYOTI SINGH</t>
  </si>
  <si>
    <t>56297</t>
  </si>
  <si>
    <t>POOJA DEVI</t>
  </si>
  <si>
    <t>56294</t>
  </si>
  <si>
    <t>MITHUN KUMAR</t>
  </si>
  <si>
    <t>66041</t>
  </si>
  <si>
    <t>66039</t>
  </si>
  <si>
    <t>66138</t>
  </si>
  <si>
    <t>AJIT KUMAR</t>
  </si>
  <si>
    <t>MANISH KUMAR-2</t>
  </si>
  <si>
    <t>SAPNA</t>
  </si>
  <si>
    <t>66355</t>
  </si>
  <si>
    <t>LOKENDRA SINGH</t>
  </si>
  <si>
    <t>56059</t>
  </si>
  <si>
    <t>VIKASH BHARTI</t>
  </si>
  <si>
    <t>55764</t>
  </si>
  <si>
    <t>HARSHIT MAHIMA CHAMPIA</t>
  </si>
  <si>
    <t>66565</t>
  </si>
  <si>
    <t>66751</t>
  </si>
  <si>
    <t>AASHISH</t>
  </si>
  <si>
    <t>SONU SINGH</t>
  </si>
  <si>
    <t>SAGAR MEENA</t>
  </si>
  <si>
    <t>64432</t>
  </si>
  <si>
    <t>56056</t>
  </si>
  <si>
    <t>RAJENDER SINGH MEHRA</t>
  </si>
  <si>
    <t>PRESENT DAYS</t>
  </si>
  <si>
    <t>AQUIB KHAN</t>
  </si>
  <si>
    <t>BIKKI RAJWAR</t>
  </si>
  <si>
    <t>ARUN CHAUHAN</t>
  </si>
  <si>
    <t>RAJENDRA PRASAD</t>
  </si>
  <si>
    <t>68884</t>
  </si>
  <si>
    <t>68449</t>
  </si>
  <si>
    <t>68440</t>
  </si>
  <si>
    <t>68457</t>
  </si>
  <si>
    <t>69043</t>
  </si>
  <si>
    <t>69267</t>
  </si>
  <si>
    <t>RINKU YOGI</t>
  </si>
  <si>
    <t>JAGDISH</t>
  </si>
  <si>
    <t>52874</t>
  </si>
  <si>
    <t>54468</t>
  </si>
  <si>
    <t>USHA KAMAT</t>
  </si>
  <si>
    <t>RANI RATHAUR</t>
  </si>
  <si>
    <t>68626</t>
  </si>
  <si>
    <t>NIKITA</t>
  </si>
  <si>
    <t>MANOJ KUMAR</t>
  </si>
  <si>
    <t>Chandrabhan shukla</t>
  </si>
  <si>
    <t>Mahender kumar</t>
  </si>
  <si>
    <t>Rahul Srivastava</t>
  </si>
  <si>
    <t>Ramraj</t>
  </si>
  <si>
    <t>70822</t>
  </si>
  <si>
    <t>70897</t>
  </si>
  <si>
    <t>70907</t>
  </si>
  <si>
    <t>71008</t>
  </si>
  <si>
    <t>70899</t>
  </si>
  <si>
    <t>Tumpa Das</t>
  </si>
  <si>
    <t>Arvind Kumar Kaushal</t>
  </si>
  <si>
    <t>Afsana Bano</t>
  </si>
  <si>
    <t>Ambha Kumari</t>
  </si>
  <si>
    <t>SARITA</t>
  </si>
  <si>
    <t>PRATIMA</t>
  </si>
  <si>
    <t>VANSH</t>
  </si>
  <si>
    <t>W/O</t>
  </si>
  <si>
    <t>42102</t>
  </si>
  <si>
    <t>GOMTI</t>
  </si>
  <si>
    <t>43651</t>
  </si>
  <si>
    <t>AMBED SUMAN</t>
  </si>
  <si>
    <t>46511</t>
  </si>
  <si>
    <t>SHANKAR KUMAR</t>
  </si>
  <si>
    <t>50461</t>
  </si>
  <si>
    <t>ROSHAN KUMAR SHARMA</t>
  </si>
  <si>
    <t>52877</t>
  </si>
  <si>
    <t>HALDHAR SINGH CHANDRA</t>
  </si>
  <si>
    <t>57514</t>
  </si>
  <si>
    <t>ANURAG</t>
  </si>
  <si>
    <t>61616</t>
  </si>
  <si>
    <t>SHADAB ALI</t>
  </si>
  <si>
    <t>63337</t>
  </si>
  <si>
    <t>SUBODH KUMAR</t>
  </si>
  <si>
    <t>29042</t>
  </si>
  <si>
    <t>ABHISHEK SINGH</t>
  </si>
  <si>
    <t>59671</t>
  </si>
  <si>
    <t>GOPAL MANDAL</t>
  </si>
  <si>
    <t>42103</t>
  </si>
  <si>
    <t>JITENDER KUMAR</t>
  </si>
  <si>
    <t>67739</t>
  </si>
  <si>
    <t>LAXMI THAPA</t>
  </si>
  <si>
    <t>55765</t>
  </si>
  <si>
    <t>ARATI SETHI</t>
  </si>
  <si>
    <t>62718</t>
  </si>
  <si>
    <t>ASHOK SETHY</t>
  </si>
  <si>
    <t>68896</t>
  </si>
  <si>
    <t>GANDHARBA PRADHAN</t>
  </si>
  <si>
    <t>70088</t>
  </si>
  <si>
    <t>SAJJAN KUMAR</t>
  </si>
  <si>
    <t>DEEPAK</t>
  </si>
  <si>
    <t xml:space="preserve">Arun Kumar </t>
  </si>
  <si>
    <t xml:space="preserve">Neelam Rawat </t>
  </si>
  <si>
    <t xml:space="preserve">Puja </t>
  </si>
  <si>
    <t xml:space="preserve">Ajay Chauhan </t>
  </si>
  <si>
    <t>Vijay Kumar Dubey</t>
  </si>
  <si>
    <t>71138</t>
  </si>
  <si>
    <t>71143</t>
  </si>
  <si>
    <t>71144</t>
  </si>
  <si>
    <t>71140</t>
  </si>
  <si>
    <t>71351</t>
  </si>
  <si>
    <t>71179</t>
  </si>
  <si>
    <t>71359</t>
  </si>
  <si>
    <t>71937</t>
  </si>
  <si>
    <t>71934</t>
  </si>
  <si>
    <t>71936</t>
  </si>
  <si>
    <t>71930</t>
  </si>
  <si>
    <t>71942</t>
  </si>
  <si>
    <t>MADHURI SINGHA</t>
  </si>
  <si>
    <t>abhilasha tivari</t>
  </si>
  <si>
    <t>72414</t>
  </si>
  <si>
    <t>73180</t>
  </si>
  <si>
    <t>Sewa Deduction</t>
  </si>
  <si>
    <t>F/H Name</t>
  </si>
  <si>
    <t>Site</t>
  </si>
  <si>
    <t>Attendance cycle</t>
  </si>
  <si>
    <t>Designation</t>
  </si>
  <si>
    <t>DOJ</t>
  </si>
  <si>
    <t>DOB</t>
  </si>
  <si>
    <t>PF_NO</t>
  </si>
  <si>
    <t>AADHAR</t>
  </si>
  <si>
    <t>ESI_NO</t>
  </si>
  <si>
    <t>Gender</t>
  </si>
  <si>
    <t>UAN_NO</t>
  </si>
  <si>
    <t>NAME BANK</t>
  </si>
  <si>
    <t>ATM_NO</t>
  </si>
  <si>
    <t>IFSC</t>
  </si>
  <si>
    <t>StAte</t>
  </si>
  <si>
    <t>COST CENTER</t>
  </si>
  <si>
    <t>BILLABLE/NON BILLABLE</t>
  </si>
  <si>
    <t>PAN</t>
  </si>
  <si>
    <t>EMPLOYEE .DDRESS - PERM.NENT</t>
  </si>
  <si>
    <t>MOB NO.</t>
  </si>
  <si>
    <t>BLOOD GROUP</t>
  </si>
  <si>
    <t>MARRITAL STATUS</t>
  </si>
  <si>
    <t>SPOUSE NAME</t>
  </si>
  <si>
    <t>MOTHER NAME</t>
  </si>
  <si>
    <t>PL-B.l.nce</t>
  </si>
  <si>
    <t>CL-B.l.nce</t>
  </si>
  <si>
    <t>SL-B.L.NCE</t>
  </si>
  <si>
    <t>weekly off</t>
  </si>
  <si>
    <t>PR</t>
  </si>
  <si>
    <t>P.L.</t>
  </si>
  <si>
    <t>INCOME TAX DED.</t>
  </si>
  <si>
    <t>RAMESH</t>
  </si>
  <si>
    <t>FORTIES (FLT.LT RAJAN DHALL) - GDA</t>
  </si>
  <si>
    <t>1 to 31</t>
  </si>
  <si>
    <t>GDA Assist.</t>
  </si>
  <si>
    <t>32156</t>
  </si>
  <si>
    <t>M</t>
  </si>
  <si>
    <t>5611872916</t>
  </si>
  <si>
    <t>Delhi</t>
  </si>
  <si>
    <t>E-113,.LI VIH.R S.RIT. VIH.R NEW DELHI-110076</t>
  </si>
  <si>
    <t>9654143811</t>
  </si>
  <si>
    <t>B+</t>
  </si>
  <si>
    <t>MARRIED</t>
  </si>
  <si>
    <t xml:space="preserve">POONAM </t>
  </si>
  <si>
    <t>KIRAN</t>
  </si>
  <si>
    <t>Jai Singh Negi</t>
  </si>
  <si>
    <t>32579</t>
  </si>
  <si>
    <t>036401517754</t>
  </si>
  <si>
    <t xml:space="preserve">55-A SATYAM PURAM, JHARODA KALAN, SOUTH WEST DELHI, DELHI-110072 </t>
  </si>
  <si>
    <t>9999135724</t>
  </si>
  <si>
    <t>O+</t>
  </si>
  <si>
    <t>GEETA NEGI</t>
  </si>
  <si>
    <t>SUNITA NEGI</t>
  </si>
  <si>
    <t>MAMCHAND</t>
  </si>
  <si>
    <t>27148</t>
  </si>
  <si>
    <t>918800907277</t>
  </si>
  <si>
    <t>H.NO.A-166,J.J. COLONY TIGRI  DELHI-110062</t>
  </si>
  <si>
    <t>8800907277</t>
  </si>
  <si>
    <t>UN MERRIED</t>
  </si>
  <si>
    <t>NA</t>
  </si>
  <si>
    <t>LATE.KANTA</t>
  </si>
  <si>
    <t>W/O GAJENDAR</t>
  </si>
  <si>
    <t>30734</t>
  </si>
  <si>
    <t>F</t>
  </si>
  <si>
    <t>919717496426</t>
  </si>
  <si>
    <t>36A/9, KISHAN GARH, VILLAGE NORTH KISHAN GARH, DELHI-110070</t>
  </si>
  <si>
    <t>9717496426</t>
  </si>
  <si>
    <t>GAJENDRA LAL</t>
  </si>
  <si>
    <t>RUKMA DEVI</t>
  </si>
  <si>
    <t>SHABHAJIT</t>
  </si>
  <si>
    <t>35261</t>
  </si>
  <si>
    <t>918920290590</t>
  </si>
  <si>
    <t xml:space="preserve">78/9, KISHAN GARH, VASANT KUNJ, NEW DELHI-110070 </t>
  </si>
  <si>
    <t>7275213274</t>
  </si>
  <si>
    <t>AB+</t>
  </si>
  <si>
    <t xml:space="preserve">MEENA </t>
  </si>
  <si>
    <t>SHEELA DEVI</t>
  </si>
  <si>
    <t>Teksingh Sajwal</t>
  </si>
  <si>
    <t>51006</t>
  </si>
  <si>
    <t>100057982927</t>
  </si>
  <si>
    <t>N</t>
  </si>
  <si>
    <t>263 B MUNRIKA VILLAGE, MUNIRKA J.N.U.,SOUTH WEST  DELHI-67</t>
  </si>
  <si>
    <t>8130240336</t>
  </si>
  <si>
    <t>A+</t>
  </si>
  <si>
    <t>MANJU DEVI</t>
  </si>
  <si>
    <t>Bahadur</t>
  </si>
  <si>
    <t>50712</t>
  </si>
  <si>
    <t>918400880180</t>
  </si>
  <si>
    <t>36/9 KISHAN GARH VASANT KUNJ NEW DELHI  VASANT KUNJ DELHI</t>
  </si>
  <si>
    <t>8400880180</t>
  </si>
  <si>
    <t>VIMLA DEVI</t>
  </si>
  <si>
    <t>Balanand Jha</t>
  </si>
  <si>
    <t>51243</t>
  </si>
  <si>
    <t>918287023579</t>
  </si>
  <si>
    <t xml:space="preserve">H.NO.200,DEOLO VILLAGE,INDER CAMP, MALIKPUR KOHI, ALLAS RANG PURI,MAHIPALPUR,SOUTH WEST </t>
  </si>
  <si>
    <t>8287023579</t>
  </si>
  <si>
    <t>LALIT KUMAR JHA</t>
  </si>
  <si>
    <t>Bhagwat Prasad</t>
  </si>
  <si>
    <t>51620</t>
  </si>
  <si>
    <t>100057982769</t>
  </si>
  <si>
    <t>H.NO.266,WARD NO.2,GARHWAL COLONY MEHRULY,GADDA PUR  NEW DELHI-30</t>
  </si>
  <si>
    <t>8860828254</t>
  </si>
  <si>
    <t>UN MARRIED</t>
  </si>
  <si>
    <t>PREETI DEVI</t>
  </si>
  <si>
    <t>Kashiram</t>
  </si>
  <si>
    <t>51800</t>
  </si>
  <si>
    <t>919971518290</t>
  </si>
  <si>
    <t>Gurepara laharpur sitapur Uttar pradesh-261135</t>
  </si>
  <si>
    <t>7238974130</t>
  </si>
  <si>
    <t>BHAGWATI DEVI</t>
  </si>
  <si>
    <t>Anees Ahmad</t>
  </si>
  <si>
    <t>55893</t>
  </si>
  <si>
    <t>917303909913</t>
  </si>
  <si>
    <t>583/32,BADI MASJID KE PICHE  CHATTARPUR, SOUTH WEST-74</t>
  </si>
  <si>
    <t>8766378482</t>
  </si>
  <si>
    <t>MERRIED</t>
  </si>
  <si>
    <t>KAMMO</t>
  </si>
  <si>
    <t>Sarvesh Kumar</t>
  </si>
  <si>
    <t>53171</t>
  </si>
  <si>
    <t>159899460920</t>
  </si>
  <si>
    <t>H.NO-A573/13,AJAY NAGAR,ISMAILPUR FARIDABAD HARAYANA-121003</t>
  </si>
  <si>
    <t>9899460920</t>
  </si>
  <si>
    <t>MUKESH DEVI</t>
  </si>
  <si>
    <t>53297</t>
  </si>
  <si>
    <t>100062581272</t>
  </si>
  <si>
    <t>H.NO-583/31,BADI MASJID BACK SIDE,CHHATARPUR NEW DELHI NEW DELHI</t>
  </si>
  <si>
    <t>9205508861</t>
  </si>
  <si>
    <t>Suresh Chand</t>
  </si>
  <si>
    <t>100565589545</t>
  </si>
  <si>
    <t>11-174,3RD FLOOR,DAKSHIN PURI NEW DELHI NEW DELHI</t>
  </si>
  <si>
    <t>9654330961</t>
  </si>
  <si>
    <t>KAVITA</t>
  </si>
  <si>
    <t>SUMO DEVI</t>
  </si>
  <si>
    <t>Sher Singh</t>
  </si>
  <si>
    <t>54336</t>
  </si>
  <si>
    <t>100065673653</t>
  </si>
  <si>
    <t>H NO-266/2 J WARD NO-02, MEHRDULY SOUTH DELHI 110030 DELHI DELHI</t>
  </si>
  <si>
    <t>9990982603</t>
  </si>
  <si>
    <t>GEETA DEVI</t>
  </si>
  <si>
    <t>Veer Bahad</t>
  </si>
  <si>
    <t>54734</t>
  </si>
  <si>
    <t>100071993275</t>
  </si>
  <si>
    <t>F-199C1/STREET-17,AYA NAGAR SOUTH DELHI  DELHI-47</t>
  </si>
  <si>
    <t>9318413001</t>
  </si>
  <si>
    <t>VEER BAHADUR YADAV</t>
  </si>
  <si>
    <t>PREMA KUNWAR</t>
  </si>
  <si>
    <t>Chet Ram</t>
  </si>
  <si>
    <t>55426</t>
  </si>
  <si>
    <t>100065668855</t>
  </si>
  <si>
    <t>A-32AJAWAHAR PARD DEHRUL ROAD,KANPUR NEW DELHI-</t>
  </si>
  <si>
    <t>9650612791</t>
  </si>
  <si>
    <t>LALWATI</t>
  </si>
  <si>
    <t>Mikhail Kullu</t>
  </si>
  <si>
    <t>49912</t>
  </si>
  <si>
    <t>071200101776252</t>
  </si>
  <si>
    <t>79/9 KISHAN GARH VASANT KUNJ NEW DELHI-70</t>
  </si>
  <si>
    <t>9891814737</t>
  </si>
  <si>
    <t>MANOJ TIRKI</t>
  </si>
  <si>
    <t>TARANI KULLU</t>
  </si>
  <si>
    <t>HARILAL</t>
  </si>
  <si>
    <t>19757</t>
  </si>
  <si>
    <t>5611873043</t>
  </si>
  <si>
    <t>HOUSE NO, PARKART FARM OPP. VARLASH STATION ANDEROOA MORE MEHRULI NEW DELHI-110030</t>
  </si>
  <si>
    <t>9582614752</t>
  </si>
  <si>
    <t>SHREYA</t>
  </si>
  <si>
    <t xml:space="preserve">SUMERA </t>
  </si>
  <si>
    <t>Saharai Kujur</t>
  </si>
  <si>
    <t>37141</t>
  </si>
  <si>
    <t>2911758759</t>
  </si>
  <si>
    <t>Simlabari Turturi damsibad Jalpaiguri damsibad west bengal -736206</t>
  </si>
  <si>
    <t>8826315856</t>
  </si>
  <si>
    <t>DIPAK KUJUR</t>
  </si>
  <si>
    <t>GEETA MUNDA</t>
  </si>
  <si>
    <t>SUBODH JHA</t>
  </si>
  <si>
    <t>30803</t>
  </si>
  <si>
    <t>919911856728</t>
  </si>
  <si>
    <t>E-6A/224, GALI NO. 6A, BLOCK-E, SANGAM VIHAR, DELHI-62</t>
  </si>
  <si>
    <t>9911856728</t>
  </si>
  <si>
    <t>PRIYANKA JHA</t>
  </si>
  <si>
    <t>SURUCHI</t>
  </si>
  <si>
    <t>Mohammad Rashid Anwe</t>
  </si>
  <si>
    <t>56116</t>
  </si>
  <si>
    <t>100073811531</t>
  </si>
  <si>
    <t>111/9,GROUND FLOOR,KISHAN GARH  VASANT KUNJ NEW DELHI-70</t>
  </si>
  <si>
    <t>7549600246</t>
  </si>
  <si>
    <t>RASHID ANWAR</t>
  </si>
  <si>
    <t>SAHEEDA BANO</t>
  </si>
  <si>
    <t>Anil Kumar Saini</t>
  </si>
  <si>
    <t/>
  </si>
  <si>
    <t>918851677064</t>
  </si>
  <si>
    <t>H.N-266E,WARD NO-2 MEHRAULI NEW DELHI-11030</t>
  </si>
  <si>
    <t>8851677064</t>
  </si>
  <si>
    <t>MAYA DEVI SAINI</t>
  </si>
  <si>
    <t>Ram Lal</t>
  </si>
  <si>
    <t>52006</t>
  </si>
  <si>
    <t>919711457754</t>
  </si>
  <si>
    <t>H.NO.80/9,KISHAN GARH, VASANT KUNJ SOUTH WEST-70</t>
  </si>
  <si>
    <t>9711457754</t>
  </si>
  <si>
    <t>RAM RATI</t>
  </si>
  <si>
    <t>PREM</t>
  </si>
  <si>
    <t>Rajinder</t>
  </si>
  <si>
    <t>56376</t>
  </si>
  <si>
    <t>919717695892</t>
  </si>
  <si>
    <t>48/9,KISHAN GARH, VASANT KUNJ NEW DELHI-70</t>
  </si>
  <si>
    <t>9717695892</t>
  </si>
  <si>
    <t>LAJYA DEVI</t>
  </si>
  <si>
    <t>Laxman Pradhan</t>
  </si>
  <si>
    <t>54395</t>
  </si>
  <si>
    <t>100064637450</t>
  </si>
  <si>
    <t>49/9 KISAN GARH VASANT KUNJ NEW DELHI-70 DELHI DELHI</t>
  </si>
  <si>
    <t>8375029822</t>
  </si>
  <si>
    <t>SATYABHAMA PRADHAN</t>
  </si>
  <si>
    <t>HEMA PRADHAN</t>
  </si>
  <si>
    <t>Krishanapal</t>
  </si>
  <si>
    <t>919511430291</t>
  </si>
  <si>
    <t>77/9,KISHAN GARH, VASANT KUNJ NEW DELHI-70</t>
  </si>
  <si>
    <t>9511430291</t>
  </si>
  <si>
    <t>RADHA SINGH</t>
  </si>
  <si>
    <t>SHAL KUMARI</t>
  </si>
  <si>
    <t>C/o Rewa Singh</t>
  </si>
  <si>
    <t>100073812275</t>
  </si>
  <si>
    <t>368,MAILKPUR KOHI RANGPURI PAHARI-110037</t>
  </si>
  <si>
    <t>9773694663</t>
  </si>
  <si>
    <t>SHAILENDRA SINGH</t>
  </si>
  <si>
    <t>KANTA SINGH</t>
  </si>
  <si>
    <t>Beche Lal</t>
  </si>
  <si>
    <t>55903</t>
  </si>
  <si>
    <t>919971454051</t>
  </si>
  <si>
    <t>H.NO.28,GALI NO.7,DHEERAJ NAGAR, AMARNAGAR,FARIDABAD  HARYANA-121003</t>
  </si>
  <si>
    <t>9971454051</t>
  </si>
  <si>
    <t>SAKUNTLA DEVI</t>
  </si>
  <si>
    <t>Shri Indu Mistri</t>
  </si>
  <si>
    <t>54701</t>
  </si>
  <si>
    <t>H NO-43 MEETHAPOR GAON NEAR SHIV MANDIR BADARPUR NEW DELHI-44 BADARPUR DELHI</t>
  </si>
  <si>
    <t>9540141248</t>
  </si>
  <si>
    <t>SULOCHAN DEVI</t>
  </si>
  <si>
    <t>Shaheb Ram</t>
  </si>
  <si>
    <t>211839759528</t>
  </si>
  <si>
    <t>Male</t>
  </si>
  <si>
    <t>Punjab National Bank</t>
  </si>
  <si>
    <t>3862001700046546</t>
  </si>
  <si>
    <t>PUNB0386200</t>
  </si>
  <si>
    <t>Nirakhpur, Dhusri Aurangabad Koilwan Bihar, 824115</t>
  </si>
  <si>
    <t>6202187528</t>
  </si>
  <si>
    <t>MANORMA KUMARI</t>
  </si>
  <si>
    <t>URMILA DEVI</t>
  </si>
  <si>
    <t>Ram Dass</t>
  </si>
  <si>
    <t>488256226802</t>
  </si>
  <si>
    <t>Canara Bank</t>
  </si>
  <si>
    <t>5153101006223</t>
  </si>
  <si>
    <t>CNRB0005153</t>
  </si>
  <si>
    <t>D-201, Sanjay colony Bhati Mains, Fateh Pur Beri, South Delhi, Delhi-110074</t>
  </si>
  <si>
    <t>9319165879</t>
  </si>
  <si>
    <t>SAVITA DEVI</t>
  </si>
  <si>
    <t>Kehar Singh</t>
  </si>
  <si>
    <t>974001920003</t>
  </si>
  <si>
    <t>HDFC</t>
  </si>
  <si>
    <t>50100065716469</t>
  </si>
  <si>
    <t>HDFC0000168</t>
  </si>
  <si>
    <t>Khori Kalan(37) Mewat Haryana-122105</t>
  </si>
  <si>
    <t>8053269458</t>
  </si>
  <si>
    <t>KIRAN WATI</t>
  </si>
  <si>
    <t>Bhagwati Prasad</t>
  </si>
  <si>
    <t>49230</t>
  </si>
  <si>
    <t>100073787553</t>
  </si>
  <si>
    <t>75/9,KISHAN GARH VASANT KUNJ SOUTH DELHI-110070</t>
  </si>
  <si>
    <t>9554753859</t>
  </si>
  <si>
    <t>PREMWATI DEVI</t>
  </si>
  <si>
    <t>Nand Ram</t>
  </si>
  <si>
    <t>583656236888</t>
  </si>
  <si>
    <t>SBI</t>
  </si>
  <si>
    <t>32314554139</t>
  </si>
  <si>
    <t>SBIN0007312</t>
  </si>
  <si>
    <t xml:space="preserve">266/9, Kishan Garh Vasant Kunj South Delhi -110070 </t>
  </si>
  <si>
    <t>9767675813</t>
  </si>
  <si>
    <t>SHARDA DEVI</t>
  </si>
  <si>
    <t>Vijay Kumar</t>
  </si>
  <si>
    <t>54536</t>
  </si>
  <si>
    <t>918860959278</t>
  </si>
  <si>
    <t xml:space="preserve">H NO-2A/9 KISAN GARH VASANT KUNJ NEW DELHI-70 DELHI </t>
  </si>
  <si>
    <t>8860959278</t>
  </si>
  <si>
    <t>YASODA</t>
  </si>
  <si>
    <t>JAY DEVI</t>
  </si>
  <si>
    <t>Patric Champia</t>
  </si>
  <si>
    <t>55709</t>
  </si>
  <si>
    <t>918658536889</t>
  </si>
  <si>
    <t>AT- Taldihi PO- Tiklipara Sundergarh Odisha -770016</t>
  </si>
  <si>
    <t>8658536889</t>
  </si>
  <si>
    <t>DHUNI CHAMPIA</t>
  </si>
  <si>
    <t>C-78, Gali No-5, Panchal vihar, Karawal Nagar, North East Delhi-110094</t>
  </si>
  <si>
    <t>9716801027</t>
  </si>
  <si>
    <t>ASHA</t>
  </si>
  <si>
    <t>ASHA DEVI</t>
  </si>
  <si>
    <t>Santosh Singh</t>
  </si>
  <si>
    <t>479431895552</t>
  </si>
  <si>
    <t>Bhanwarkoi Jasdew Pur Ghazipur, Uttar Pradesh-233231</t>
  </si>
  <si>
    <t>9599159805</t>
  </si>
  <si>
    <t>MANCHARI DEVI</t>
  </si>
  <si>
    <t>Naba Sethy</t>
  </si>
  <si>
    <t>13758100008157</t>
  </si>
  <si>
    <t>BARB0KURGAO</t>
  </si>
  <si>
    <t>Gram Post dabra, tehsil sapotra, dabra karauli, Rajasthan-322255</t>
  </si>
  <si>
    <t>9783520204</t>
  </si>
  <si>
    <t>KAMLA DEVI</t>
  </si>
  <si>
    <t>Umed Singh</t>
  </si>
  <si>
    <t>54516</t>
  </si>
  <si>
    <t>807010025179</t>
  </si>
  <si>
    <t>H.NO-2451,SEC-D POCKET-NEAR ANDHERIA MORE  VASANT KUNJ SOUTH DELHI-110070</t>
  </si>
  <si>
    <t>9717107803</t>
  </si>
  <si>
    <t>KUSUM</t>
  </si>
  <si>
    <t>PARVATI SINGH MEHRA</t>
  </si>
  <si>
    <t>UN MERRID</t>
  </si>
  <si>
    <t>SALEEM KHAN</t>
  </si>
  <si>
    <t>74/9,Kishan Garh Vasant Kunj South Delhi-110070</t>
  </si>
  <si>
    <t>9069075541</t>
  </si>
  <si>
    <t>NURJAHAN BEGUM</t>
  </si>
  <si>
    <t>ANAND SINGH</t>
  </si>
  <si>
    <t>266,WP. ward No-2 Mehrauli, South Delhi-110030</t>
  </si>
  <si>
    <t>7290838314</t>
  </si>
  <si>
    <t>DEEPA SINGH</t>
  </si>
  <si>
    <t>RAMDAS</t>
  </si>
  <si>
    <t>19-04-2021</t>
  </si>
  <si>
    <t>795408562934</t>
  </si>
  <si>
    <t>111/9,KISHAN GARH VASANT KUNJ SOUTH DELHI-110070</t>
  </si>
  <si>
    <t>7428634632</t>
  </si>
  <si>
    <t xml:space="preserve">GUDDO </t>
  </si>
  <si>
    <t>Bachi ram</t>
  </si>
  <si>
    <t>284808887987</t>
  </si>
  <si>
    <t>PO Guluchhina Mujhob Almora Daulaghat Uttrakhand-263655</t>
  </si>
  <si>
    <t>8929347416</t>
  </si>
  <si>
    <t>PRIYANKA</t>
  </si>
  <si>
    <t>KAMALA DEVI</t>
  </si>
  <si>
    <t>Sunil Rathaur</t>
  </si>
  <si>
    <t>682741160263</t>
  </si>
  <si>
    <t>Female</t>
  </si>
  <si>
    <t>91892010003404</t>
  </si>
  <si>
    <t>CNRB0019189</t>
  </si>
  <si>
    <t>J2/440,Gali no-8,Sangam Vihar Deoli,South Delhi-110062</t>
  </si>
  <si>
    <t>9654397395</t>
  </si>
  <si>
    <t>SUNIL RATHAUR</t>
  </si>
  <si>
    <t>SOMOTI DEVI</t>
  </si>
  <si>
    <t>Bhagwan Das</t>
  </si>
  <si>
    <t>BRIJ PAL</t>
  </si>
  <si>
    <t>07-04-2021</t>
  </si>
  <si>
    <t>90,W Near Chopal  Kishan Garh South Delhi-110070</t>
  </si>
  <si>
    <t>9773584713</t>
  </si>
  <si>
    <t>O+Ve</t>
  </si>
  <si>
    <t>Unmaaried</t>
  </si>
  <si>
    <t>Manju</t>
  </si>
  <si>
    <t>Hanuman Prasad</t>
  </si>
  <si>
    <t>BANK OF MAHARASHTRA</t>
  </si>
  <si>
    <t>60393046085</t>
  </si>
  <si>
    <t>MAHB0001295</t>
  </si>
  <si>
    <t>Purabgaon mauja kapuripur saresar amethi Uttar Pradesh-227809</t>
  </si>
  <si>
    <t>6388709760</t>
  </si>
  <si>
    <t>O-</t>
  </si>
  <si>
    <t>SINGLE</t>
  </si>
  <si>
    <t>Rekha</t>
  </si>
  <si>
    <t>Shobh Narayan Shulka</t>
  </si>
  <si>
    <t>Union Bank</t>
  </si>
  <si>
    <t>769502010000854</t>
  </si>
  <si>
    <t>UBIN0576956</t>
  </si>
  <si>
    <t>Randauli Tolva Sultanpur Ugharpur Uttar Pradesh-228119</t>
  </si>
  <si>
    <t>8181828315</t>
  </si>
  <si>
    <t>Vandana Shukla</t>
  </si>
  <si>
    <t>Binoda Devi</t>
  </si>
  <si>
    <t>CANARA BANK</t>
  </si>
  <si>
    <t>Ramesh Kumar</t>
  </si>
  <si>
    <t>Bank of Maharashtra</t>
  </si>
  <si>
    <t>68004554030</t>
  </si>
  <si>
    <t>MAHB0000593</t>
  </si>
  <si>
    <t>House no F-157 Post office Mehrauli Saidulajab South Delhi-110030</t>
  </si>
  <si>
    <t>7836991150</t>
  </si>
  <si>
    <t>Ruby</t>
  </si>
  <si>
    <t>Sulekha</t>
  </si>
  <si>
    <t>Ramesh chand Srivastava</t>
  </si>
  <si>
    <t>Federal Bank</t>
  </si>
  <si>
    <t>11050100224189</t>
  </si>
  <si>
    <t>FDRL0001105</t>
  </si>
  <si>
    <t>185 thana kidwai nagar kanpur nagar Uttar Pradesh-208011</t>
  </si>
  <si>
    <t>9540395636</t>
  </si>
  <si>
    <t>Shakuntala Devi</t>
  </si>
  <si>
    <t>Bodhi</t>
  </si>
  <si>
    <t>BANK OF BARODA</t>
  </si>
  <si>
    <t>11788100014117</t>
  </si>
  <si>
    <t>BARB0HEERAG</t>
  </si>
  <si>
    <t>Sarayswami pratapgarh jagapur Uttar Pradesh-230204</t>
  </si>
  <si>
    <t>9871725660</t>
  </si>
  <si>
    <t>Amrita Devi</t>
  </si>
  <si>
    <t>PRAN KRISHNA DAS</t>
  </si>
  <si>
    <t>701492961591</t>
  </si>
  <si>
    <t>kotak mahindra</t>
  </si>
  <si>
    <t>KKBK0000216</t>
  </si>
  <si>
    <t>KISHAN GARH VASANT KUNJ SOUTH DELHI-110070</t>
  </si>
  <si>
    <t>SUBRATA DAS</t>
  </si>
  <si>
    <t>SANDHYA DAS</t>
  </si>
  <si>
    <t>UM</t>
  </si>
  <si>
    <t>MOHAMAD SAID</t>
  </si>
  <si>
    <t>344637773210</t>
  </si>
  <si>
    <t>,33680100008065</t>
  </si>
  <si>
    <t>BARB0AJHARA</t>
  </si>
  <si>
    <t>NASEEM BANO</t>
  </si>
  <si>
    <t>ARJUN PASWAN</t>
  </si>
  <si>
    <t>460919200743</t>
  </si>
  <si>
    <t>SBIN0002965</t>
  </si>
  <si>
    <t>AJAY KUMAR</t>
  </si>
  <si>
    <t>971187996920</t>
  </si>
  <si>
    <t>allahabad up gramin bank</t>
  </si>
  <si>
    <t>,612190100055833</t>
  </si>
  <si>
    <t>BKID0ARYAGB</t>
  </si>
  <si>
    <t>79A/9 KISHAN GARH VASANT KUNJ-110070</t>
  </si>
  <si>
    <t xml:space="preserve">SHALU </t>
  </si>
  <si>
    <t>GAURI DEVI</t>
  </si>
  <si>
    <t>KEHAR SINGH</t>
  </si>
  <si>
    <t>,728738948240</t>
  </si>
  <si>
    <t>INDIAN BANK</t>
  </si>
  <si>
    <t>,59159512079</t>
  </si>
  <si>
    <t>IDIB000T611</t>
  </si>
  <si>
    <t>SEEMA DEVI</t>
  </si>
  <si>
    <t>PNB</t>
  </si>
  <si>
    <t>SANTOSH KUMAR GAUTAM</t>
  </si>
  <si>
    <t>326158040760</t>
  </si>
  <si>
    <t>,07668100000007</t>
  </si>
  <si>
    <t>BARB0VASANT</t>
  </si>
  <si>
    <t>HARETI</t>
  </si>
  <si>
    <t>FEMALE</t>
  </si>
  <si>
    <t>KOTAK BANK</t>
  </si>
  <si>
    <t>PREM SINGH</t>
  </si>
  <si>
    <t>379677499054</t>
  </si>
  <si>
    <t>MALE</t>
  </si>
  <si>
    <t>SBIN0011593</t>
  </si>
  <si>
    <t>KRISHNA DEVI</t>
  </si>
  <si>
    <t>JANAKI DEVI</t>
  </si>
  <si>
    <t>KUSHAL SRAWAT</t>
  </si>
  <si>
    <t>811473168601</t>
  </si>
  <si>
    <t>20403642294</t>
  </si>
  <si>
    <t>SBIN0000697</t>
  </si>
  <si>
    <t>D-2,185WEST KIDWAI NAGAR NEW DELHI-110023</t>
  </si>
  <si>
    <t>SANJAY SINGH</t>
  </si>
  <si>
    <t>KAMAL DEVI</t>
  </si>
  <si>
    <t>VIJAY PAL SINGH</t>
  </si>
  <si>
    <t>540104399525</t>
  </si>
  <si>
    <t>34243440421</t>
  </si>
  <si>
    <t>SBIN0014207</t>
  </si>
  <si>
    <t>145/9 KISHAN GARH VASANT KUNJ SOUTH DELHI-110070</t>
  </si>
  <si>
    <t>BIMLESH DEVI</t>
  </si>
  <si>
    <t>RAMASANKAR CHAUHAN</t>
  </si>
  <si>
    <t>731353746026</t>
  </si>
  <si>
    <t>40444515701</t>
  </si>
  <si>
    <t>SBIN0003050</t>
  </si>
  <si>
    <t>FULWA DEVI</t>
  </si>
  <si>
    <t>HARI RAM DUBEY</t>
  </si>
  <si>
    <t>834545493764</t>
  </si>
  <si>
    <t>7546001700042631</t>
  </si>
  <si>
    <t>PUNB0754600</t>
  </si>
  <si>
    <t>VP SINGH CAMP RAILWAY COLONY TUGLAKABAD SOUTH DELHI-110044</t>
  </si>
  <si>
    <t>GUNJANA</t>
  </si>
  <si>
    <t>USHA DEVI</t>
  </si>
  <si>
    <t>KKBK0000958</t>
  </si>
  <si>
    <t>BIMAN BIHARI SINGHA</t>
  </si>
  <si>
    <t>6832 3075 0133</t>
  </si>
  <si>
    <t>,38067094718</t>
  </si>
  <si>
    <t>SBIN0012456</t>
  </si>
  <si>
    <t>CHHATAR PUR SOUTH DELHI-110034</t>
  </si>
  <si>
    <t>DULARI</t>
  </si>
  <si>
    <t>FORTIES (FL.LT.RAJAN DHALL) - GDA</t>
  </si>
  <si>
    <t>G.D.Assist.</t>
  </si>
  <si>
    <t>B-36/9,KISHAN GARH VASANT KUNJ NEW DELHI-110070</t>
  </si>
  <si>
    <t>shitala sahay pathak</t>
  </si>
  <si>
    <t>809074647807</t>
  </si>
  <si>
    <t>,50100290687361</t>
  </si>
  <si>
    <t xml:space="preserve">HDFC0001069 </t>
  </si>
  <si>
    <t>BQWPT3589C</t>
  </si>
  <si>
    <t>WZ-201,TILAK VIHAR,TILAK NAGAR,WEST DELHI-110018</t>
  </si>
  <si>
    <t>9792151724</t>
  </si>
  <si>
    <t>VIPIN TIWARI</t>
  </si>
  <si>
    <t>SAVITRI DEVI</t>
  </si>
  <si>
    <t>Attn cut off</t>
  </si>
  <si>
    <t>NAME_BK</t>
  </si>
  <si>
    <t>State</t>
  </si>
  <si>
    <t>EMPLOYEE ADDRESS - PERMANENT</t>
  </si>
  <si>
    <t>PL-Balance</t>
  </si>
  <si>
    <t>CL-Balance</t>
  </si>
  <si>
    <t>Present Days</t>
  </si>
  <si>
    <t>C/O</t>
  </si>
  <si>
    <t>C.L</t>
  </si>
  <si>
    <t>RECRUITMENT COST</t>
  </si>
  <si>
    <t>SEWA Deduction</t>
  </si>
  <si>
    <t>Mohan Ram</t>
  </si>
  <si>
    <t>G.D.Assist</t>
  </si>
  <si>
    <t>32535</t>
  </si>
  <si>
    <t>071200101775757</t>
  </si>
  <si>
    <t>281/B,H.N-23,WARD NO-2 MEHRAULI NEW DELHI-110030</t>
  </si>
  <si>
    <t>9999870023</t>
  </si>
  <si>
    <t>JIVAN ARYA</t>
  </si>
  <si>
    <t>PARWATI DEVI</t>
  </si>
  <si>
    <t>Rambhajan</t>
  </si>
  <si>
    <t>33938</t>
  </si>
  <si>
    <t>036401517974</t>
  </si>
  <si>
    <t>H.N-B-248 BARGAM VIHAR BEGUM PUR NEW DELHI-110086</t>
  </si>
  <si>
    <t>9891396890</t>
  </si>
  <si>
    <t>RINKI</t>
  </si>
  <si>
    <t>BAHSI</t>
  </si>
  <si>
    <t>HARBHAJAN</t>
  </si>
  <si>
    <t>9717149869</t>
  </si>
  <si>
    <t>SUNITA DEVI</t>
  </si>
  <si>
    <t>UDAY SHARMA</t>
  </si>
  <si>
    <t>49920</t>
  </si>
  <si>
    <t>1412546179</t>
  </si>
  <si>
    <t>87/9,KISHAN GARH VASANT KUNJ NEW DELHI-110070</t>
  </si>
  <si>
    <t>NARAYAN SINGH CHANDRA</t>
  </si>
  <si>
    <t>51994</t>
  </si>
  <si>
    <t>4211943811</t>
  </si>
  <si>
    <t>M No 690, Parsabhatha Balco nagar korba ward no 32, korba M corp Balco Nagar korba Chhattisgarh-495684</t>
  </si>
  <si>
    <t>9630307930</t>
  </si>
  <si>
    <t>SOHAN KUMARI</t>
  </si>
  <si>
    <t>RAMLAKHAN PAL</t>
  </si>
  <si>
    <t>55740</t>
  </si>
  <si>
    <t>100073812512</t>
  </si>
  <si>
    <t>H.NO.177,GALI NO.19, DEEPAWAS COLONY,PART-2, ISMAILPUR,FARIDABAD</t>
  </si>
  <si>
    <t>9161973865</t>
  </si>
  <si>
    <t>AABHA DEVI</t>
  </si>
  <si>
    <t>NASEEM</t>
  </si>
  <si>
    <t>0</t>
  </si>
  <si>
    <t>1360001700553133</t>
  </si>
  <si>
    <t>BTNPA0828D</t>
  </si>
  <si>
    <t>47/9, KISHANGRAH VASANT KUNJ NEW DELHI-110070</t>
  </si>
  <si>
    <t>8445165115</t>
  </si>
  <si>
    <t>NANGI</t>
  </si>
  <si>
    <t>SURENDRA KUMAR</t>
  </si>
  <si>
    <t>4048 1825 8460</t>
  </si>
  <si>
    <t>EBRPK8261F</t>
  </si>
  <si>
    <t>Vill Mohalla Ganj Sakit jila Etha UP-207121</t>
  </si>
  <si>
    <t>7065620946</t>
  </si>
  <si>
    <t>NIRMALA DEVI</t>
  </si>
  <si>
    <t>BESAKU</t>
  </si>
  <si>
    <t>21293</t>
  </si>
  <si>
    <t>919971720689</t>
  </si>
  <si>
    <t>GJOPS5537P</t>
  </si>
  <si>
    <t>36, A/9, KISHAN GARH, VASANT KUNJ, SOUTH WEST DELHI, DELHI-110070</t>
  </si>
  <si>
    <t>9971720689</t>
  </si>
  <si>
    <t>REENA DEVI</t>
  </si>
  <si>
    <t>FORTIES (FL.LT.RAJAN DHALL) - HK</t>
  </si>
  <si>
    <t>ADHAR MANDAL</t>
  </si>
  <si>
    <t>32880813845</t>
  </si>
  <si>
    <t>BYLPM0596B</t>
  </si>
  <si>
    <t>North Twenty four parganas West Bengal-743425</t>
  </si>
  <si>
    <t>8447038198</t>
  </si>
  <si>
    <t xml:space="preserve">ARREMA </t>
  </si>
  <si>
    <t>PRIYO</t>
  </si>
  <si>
    <t>KAMLESH</t>
  </si>
  <si>
    <t>W/o Kailash Kamat</t>
  </si>
  <si>
    <t>53995</t>
  </si>
  <si>
    <t>100062581926</t>
  </si>
  <si>
    <t>147/9,SUBHASHCHAND APPT.KISHAN GARH VASANT KUNJ SOUTH WEST</t>
  </si>
  <si>
    <t>9999505458</t>
  </si>
  <si>
    <t>KAILASH KAMAT</t>
  </si>
  <si>
    <t>RAM RATAN</t>
  </si>
  <si>
    <t>SNEHLATA</t>
  </si>
  <si>
    <t>ISHWAR SINGH</t>
  </si>
  <si>
    <t>53493</t>
  </si>
  <si>
    <t>100057985960</t>
  </si>
  <si>
    <t xml:space="preserve">214/2, WARD NO.-2, MEHRAULI, NEWDELHI-110030 </t>
  </si>
  <si>
    <t>7838538702</t>
  </si>
  <si>
    <t xml:space="preserve">NEETU </t>
  </si>
  <si>
    <t>VED KAUR</t>
  </si>
  <si>
    <t>DHANRAJ BALAL</t>
  </si>
  <si>
    <t>907910500894</t>
  </si>
  <si>
    <t>39,CDR Farm Gadaipur South Delhi-110030</t>
  </si>
  <si>
    <t>9871308878</t>
  </si>
  <si>
    <t xml:space="preserve">BUDDHI </t>
  </si>
  <si>
    <t>SIMA PRADHAN</t>
  </si>
  <si>
    <t>01-05-2021</t>
  </si>
  <si>
    <t>605942500054</t>
  </si>
  <si>
    <t>74 Munishi Pentha Gangananapur Ganjam Municipentho Odisha-761026</t>
  </si>
  <si>
    <t>8925060800</t>
  </si>
  <si>
    <t>APSRA PRADHAN</t>
  </si>
  <si>
    <t>TRINATH</t>
  </si>
  <si>
    <t>JTIPS9046C</t>
  </si>
  <si>
    <t>Dhoba Street Hansapur Munsipentha Pottalampur Hansapur Muncipentho Chhatrapur Ganjam Odisha-761026</t>
  </si>
  <si>
    <t>8800745991</t>
  </si>
  <si>
    <t>LAXMI SETHI</t>
  </si>
  <si>
    <t>ISWAR SETHY</t>
  </si>
  <si>
    <t>MHMPS5431G</t>
  </si>
  <si>
    <t>9510647707</t>
  </si>
  <si>
    <t>POOJA DETHI</t>
  </si>
  <si>
    <t>BASSI SETHI</t>
  </si>
  <si>
    <t>Om Dutt</t>
  </si>
  <si>
    <t>54679</t>
  </si>
  <si>
    <t>100072266196</t>
  </si>
  <si>
    <t>CLBPK1446C</t>
  </si>
  <si>
    <t>8285136626</t>
  </si>
  <si>
    <t xml:space="preserve">POOJA </t>
  </si>
  <si>
    <t>GANESH JOSHI</t>
  </si>
  <si>
    <t>,367648646545</t>
  </si>
  <si>
    <t>SBIN0001538</t>
  </si>
  <si>
    <t>DELHI</t>
  </si>
  <si>
    <t>JANKI DEVI</t>
  </si>
  <si>
    <t>MADHAVI DEVI</t>
  </si>
  <si>
    <t>JAGAT NARAYAN PANDEY</t>
  </si>
  <si>
    <t>Comp/ off</t>
  </si>
  <si>
    <t>Income Tax Ded.</t>
  </si>
  <si>
    <t>SUPERVISOR</t>
  </si>
  <si>
    <t>VINOD KUMAR</t>
  </si>
  <si>
    <t>54350</t>
  </si>
  <si>
    <t>918447478158</t>
  </si>
  <si>
    <t>IDPPS7788D</t>
  </si>
  <si>
    <t>S 246/24, MALAI MANDIR CAMP, SEC-7,R.K. PURAM  NEW DELHI-22</t>
  </si>
  <si>
    <t>8447478158</t>
  </si>
  <si>
    <t xml:space="preserve">Total Present </t>
  </si>
  <si>
    <t>PARAMANAND YOGI</t>
  </si>
  <si>
    <t>781501490933</t>
  </si>
  <si>
    <t>Shyam Pura Talawara Sawai Madhopur, Rajasthan-322201</t>
  </si>
  <si>
    <t>7877438116</t>
  </si>
  <si>
    <t>KAMALI</t>
  </si>
  <si>
    <t>FORTIES (FL.LT.RAJAN DHALL) - GDA - (E.D)</t>
  </si>
  <si>
    <t>9202 9640 1861</t>
  </si>
  <si>
    <t>B-9/A KHASRA NO-835/837, CHHATAR EXT SOUTH DELHI-110074</t>
  </si>
  <si>
    <t>8826578096</t>
  </si>
  <si>
    <t>MAMTA</t>
  </si>
  <si>
    <t>P</t>
  </si>
  <si>
    <t>WO</t>
  </si>
  <si>
    <t>CHANDAN</t>
  </si>
  <si>
    <t>T DAY</t>
  </si>
  <si>
    <t>C-OFF</t>
  </si>
  <si>
    <t>346915212264</t>
  </si>
  <si>
    <t>BANK OF BARODA </t>
  </si>
  <si>
    <t>43410100014713</t>
  </si>
  <si>
    <t>BARB0BRGBXX</t>
  </si>
  <si>
    <t>Rasoolpur(Aheeran) Jhunjhunun Pacheri Badi Rajasthan-333515</t>
  </si>
  <si>
    <t>8306514292</t>
  </si>
  <si>
    <t>Rajesh devi</t>
  </si>
  <si>
    <t>71358</t>
  </si>
  <si>
    <t>DHANRAJ JOGI</t>
  </si>
  <si>
    <t>GHANSHYAM</t>
  </si>
  <si>
    <t>G.D..ssist.</t>
  </si>
  <si>
    <t>451834794386</t>
  </si>
  <si>
    <t>RAJASTHAN KSETRIYA GRAMIN BANK</t>
  </si>
  <si>
    <t>,41250100015009</t>
  </si>
  <si>
    <t>KAMLESHI</t>
  </si>
  <si>
    <t>Remarks</t>
  </si>
  <si>
    <t>Lata Devi</t>
  </si>
  <si>
    <t>65008</t>
  </si>
  <si>
    <t>SHWETA</t>
  </si>
  <si>
    <t>Virender singh</t>
  </si>
  <si>
    <t>02-07-2020</t>
  </si>
  <si>
    <t>953466109449</t>
  </si>
  <si>
    <t>PUNJAB NATIONAL BANK</t>
  </si>
  <si>
    <t>50762121012045</t>
  </si>
  <si>
    <t>PUNB0507610</t>
  </si>
  <si>
    <t>Chatar singh Prajapat</t>
  </si>
  <si>
    <t>Manish kumar</t>
  </si>
  <si>
    <t>ramswaroop prajapat</t>
  </si>
  <si>
    <t>Udaynarayan sah</t>
  </si>
  <si>
    <t>788927797213</t>
  </si>
  <si>
    <t>362245888429</t>
  </si>
  <si>
    <t>701721404707</t>
  </si>
  <si>
    <t>254710100024627</t>
  </si>
  <si>
    <t>5154101002873</t>
  </si>
  <si>
    <t>UBIN0825476</t>
  </si>
  <si>
    <t>CNRB0005154</t>
  </si>
  <si>
    <t>UNION BANK</t>
  </si>
  <si>
    <t xml:space="preserve">B-665 sangam vihar deoli new delhi -110062  </t>
  </si>
  <si>
    <t>Prajapat mohalla 242 khonkar alwar rajasthan-301035</t>
  </si>
  <si>
    <t>Khariya, khariya, munger bihar-811211</t>
  </si>
  <si>
    <t>9953863652</t>
  </si>
  <si>
    <t>9785442348</t>
  </si>
  <si>
    <t>9128951753</t>
  </si>
  <si>
    <t>75260</t>
  </si>
  <si>
    <t>75344</t>
  </si>
  <si>
    <t>010110322544</t>
  </si>
  <si>
    <t>IPOS0000001</t>
  </si>
  <si>
    <t>BHARTIYAN DAK</t>
  </si>
  <si>
    <t>Recruitment deduction</t>
  </si>
  <si>
    <t>81A, gali no 2 sayrav vihar south delhi-110044</t>
  </si>
  <si>
    <t>9871613750</t>
  </si>
  <si>
    <t>Raju prajapat</t>
  </si>
  <si>
    <t>30/04/2003</t>
  </si>
  <si>
    <t>387749263345</t>
  </si>
  <si>
    <t>7459001700005066</t>
  </si>
  <si>
    <t>PUNB0745900</t>
  </si>
  <si>
    <t>PNB BANK</t>
  </si>
  <si>
    <t>Parjapat mohalla tehsil kathumar VIKAS NAGAR khonkhar alwar rajasthan - 301035</t>
  </si>
  <si>
    <t>6378379764</t>
  </si>
  <si>
    <t>49607</t>
  </si>
  <si>
    <t>SUNITA BHARTI</t>
  </si>
  <si>
    <t>Bijen Prasad</t>
  </si>
  <si>
    <t>49231</t>
  </si>
  <si>
    <t>1412546230</t>
  </si>
  <si>
    <t>KOTAK</t>
  </si>
  <si>
    <t>PYTM0123456</t>
  </si>
  <si>
    <t>Paytm payments bank</t>
  </si>
  <si>
    <t xml:space="preserve">prem shankar </t>
  </si>
  <si>
    <t>Ramesh Singh</t>
  </si>
  <si>
    <t>688623521931</t>
  </si>
  <si>
    <t>37109927393</t>
  </si>
  <si>
    <t>SBIN0014802</t>
  </si>
  <si>
    <t xml:space="preserve">SBI BANK </t>
  </si>
  <si>
    <t>Aurangapur sileta Encholi sambhal UP 202414</t>
  </si>
  <si>
    <t>9761449003</t>
  </si>
  <si>
    <t xml:space="preserve">Vijay Bahadur </t>
  </si>
  <si>
    <t>Jagdish Prasad</t>
  </si>
  <si>
    <t>625438737917</t>
  </si>
  <si>
    <t>34567967276</t>
  </si>
  <si>
    <t>SBIN0011564</t>
  </si>
  <si>
    <t>B- 49 Pocket 4 J J Colony shamshan ghat shulabh shochalay binda pur west delhi DELHI - 110059</t>
  </si>
  <si>
    <t>harish ram arya</t>
  </si>
  <si>
    <t>617755500060</t>
  </si>
  <si>
    <t>33146883698</t>
  </si>
  <si>
    <t>Devaldhar, Naula kote avam chak deodhar N Almora UTTARAKHAND-263621</t>
  </si>
  <si>
    <t>meeta devi</t>
  </si>
  <si>
    <t>Manoj Kumar</t>
  </si>
  <si>
    <t>Gourav</t>
  </si>
  <si>
    <t>49608</t>
  </si>
  <si>
    <t>ROSHNI DEVI</t>
  </si>
  <si>
    <t>VIJAY KUMAR</t>
  </si>
  <si>
    <t>G D ASSIST</t>
  </si>
  <si>
    <t>49250</t>
  </si>
  <si>
    <t>CXAPD2779N</t>
  </si>
  <si>
    <t>93/9,KISHAN GARH VASANT KUNJ SOUTH DELHI-110070</t>
  </si>
  <si>
    <t>8860572591</t>
  </si>
  <si>
    <t>DILEEP KUMAR</t>
  </si>
  <si>
    <t>JAYDEVI</t>
  </si>
  <si>
    <t xml:space="preserve">Kaushl Kumar </t>
  </si>
  <si>
    <t xml:space="preserve">Jyoti </t>
  </si>
  <si>
    <t>76540</t>
  </si>
  <si>
    <t>76917</t>
  </si>
  <si>
    <t>Neeraj Kumar Jogi</t>
  </si>
  <si>
    <t>Kumari mamta</t>
  </si>
  <si>
    <t>Avanindra kumar</t>
  </si>
  <si>
    <t>kirapa shankar</t>
  </si>
  <si>
    <t>satveer jogi</t>
  </si>
  <si>
    <t>Ramesh chandra</t>
  </si>
  <si>
    <t>628648988264</t>
  </si>
  <si>
    <t>836161628259</t>
  </si>
  <si>
    <t>471660663329</t>
  </si>
  <si>
    <t>577433071138</t>
  </si>
  <si>
    <t>612344043470</t>
  </si>
  <si>
    <t>743110110013778</t>
  </si>
  <si>
    <t>769502010002845</t>
  </si>
  <si>
    <t>607810110004981</t>
  </si>
  <si>
    <t>344301000005030</t>
  </si>
  <si>
    <t>3478425644</t>
  </si>
  <si>
    <t>BKID0007431</t>
  </si>
  <si>
    <t>BKID0006078</t>
  </si>
  <si>
    <t>IOBA0003443</t>
  </si>
  <si>
    <t>CBIN0280310</t>
  </si>
  <si>
    <t>BANK OF INDIA</t>
  </si>
  <si>
    <t xml:space="preserve">UNION BANK </t>
  </si>
  <si>
    <t xml:space="preserve">BANK OF INDIA </t>
  </si>
  <si>
    <t>INDIAN OVERSEAS BANK</t>
  </si>
  <si>
    <t xml:space="preserve">Central Bank Of India </t>
  </si>
  <si>
    <t>H No. 182 Gausganj Gaus Ganj Hardoi , UP - 241305</t>
  </si>
  <si>
    <t>H No. A-49 Gali no. 3 Chattarpur , PAHARI , Chattarpur South delhi DELHI - 110074</t>
  </si>
  <si>
    <t>Holi chowk H No . 207 uprahi mahalla haud, mahipalpur south west delhi DELHI - 110037</t>
  </si>
  <si>
    <t>Toksi , SAWAI , Madhopur , RAJASTAHAN , 322202</t>
  </si>
  <si>
    <t>H No. D - 1/ 23 Ravinfra Nagar Lodhi Road Central delhi  DELHI - 110003</t>
  </si>
  <si>
    <t>9599679159</t>
  </si>
  <si>
    <t>9990710339</t>
  </si>
  <si>
    <t>6375063439</t>
  </si>
  <si>
    <t>75993</t>
  </si>
  <si>
    <t>75862</t>
  </si>
  <si>
    <t>67283</t>
  </si>
  <si>
    <t>DEBEBRATA</t>
  </si>
  <si>
    <t>Gudhan Mondal</t>
  </si>
  <si>
    <t>35/9 kishangarh, Vasant kunj south West Delhi, Delhi-110070</t>
  </si>
  <si>
    <t>6294911537</t>
  </si>
  <si>
    <t>GANDHARI MANDAL</t>
  </si>
  <si>
    <t>NH</t>
  </si>
  <si>
    <t>77018</t>
  </si>
  <si>
    <t>77072</t>
  </si>
  <si>
    <t>77071</t>
  </si>
  <si>
    <t>77520</t>
  </si>
  <si>
    <t>ramsingh</t>
  </si>
  <si>
    <t>Bhagwati prasad</t>
  </si>
  <si>
    <t>323603305827</t>
  </si>
  <si>
    <t>753510110000910</t>
  </si>
  <si>
    <t>BKID0007535</t>
  </si>
  <si>
    <t>Ashok nagar Kursath , Kursath khurad , Hardoi , UP - 241126</t>
  </si>
  <si>
    <t>9918035522</t>
  </si>
  <si>
    <t>dheeraj kumar arya</t>
  </si>
  <si>
    <t>77164</t>
  </si>
  <si>
    <t xml:space="preserve">neeraj Yadav </t>
  </si>
  <si>
    <t>77156</t>
  </si>
  <si>
    <t xml:space="preserve">Beena Negi </t>
  </si>
  <si>
    <t>77241</t>
  </si>
  <si>
    <t>Arvind</t>
  </si>
  <si>
    <t>77240</t>
  </si>
  <si>
    <t xml:space="preserve">manish Kumar </t>
  </si>
  <si>
    <t>balgovind</t>
  </si>
  <si>
    <t>Netra Singh Bhandari</t>
  </si>
  <si>
    <t>ramtirath</t>
  </si>
  <si>
    <t>rambilas</t>
  </si>
  <si>
    <t>829515260773</t>
  </si>
  <si>
    <t>705284538534</t>
  </si>
  <si>
    <t>641288046398</t>
  </si>
  <si>
    <t>815396419448</t>
  </si>
  <si>
    <t>737202120000396</t>
  </si>
  <si>
    <t>32023227940</t>
  </si>
  <si>
    <t>3046149221</t>
  </si>
  <si>
    <t>254710100053896</t>
  </si>
  <si>
    <t>UBIN0573728</t>
  </si>
  <si>
    <t>SBIN0001419</t>
  </si>
  <si>
    <t>KKBK0000187</t>
  </si>
  <si>
    <t xml:space="preserve">UNIOJ BANK </t>
  </si>
  <si>
    <t xml:space="preserve">KOTAK BANK </t>
  </si>
  <si>
    <t xml:space="preserve">ANDHRA BANK </t>
  </si>
  <si>
    <t>54, Tilkapur Hardaspur , Ambedkar nagar , UP - 224143</t>
  </si>
  <si>
    <t>G- 723 , Phase - 6 Aya Nagar South Delhi DELHI - 110047</t>
  </si>
  <si>
    <t>Harpal singh ka purva , Naudand , Amethi , UP - 227809</t>
  </si>
  <si>
    <t>Vill - Agwanpur , Pura , Ptana - Bihar - 803214</t>
  </si>
  <si>
    <t>6390522474</t>
  </si>
  <si>
    <t>8448258850</t>
  </si>
  <si>
    <t>9838184397</t>
  </si>
  <si>
    <t>9693202434</t>
  </si>
  <si>
    <t>77092</t>
  </si>
  <si>
    <t>H</t>
  </si>
  <si>
    <t>Hemlata</t>
  </si>
  <si>
    <t>Ramvir Singh</t>
  </si>
  <si>
    <t>THVSH00965960000066783</t>
  </si>
  <si>
    <t>997965360833</t>
  </si>
  <si>
    <t>101767191594</t>
  </si>
  <si>
    <t>4646185732</t>
  </si>
  <si>
    <t>Billable</t>
  </si>
  <si>
    <t>72326</t>
  </si>
  <si>
    <t>78456</t>
  </si>
  <si>
    <t xml:space="preserve">akash Kumar </t>
  </si>
  <si>
    <t>78459</t>
  </si>
  <si>
    <t>Meenakashi</t>
  </si>
  <si>
    <t>kishan lal</t>
  </si>
  <si>
    <t>Veer singh</t>
  </si>
  <si>
    <t>972201404546</t>
  </si>
  <si>
    <t>316177397363</t>
  </si>
  <si>
    <t>630002120004452</t>
  </si>
  <si>
    <t>5076100100003535</t>
  </si>
  <si>
    <t>UBIN0563005</t>
  </si>
  <si>
    <t xml:space="preserve">PNB BANK </t>
  </si>
  <si>
    <t>T - 90 Ward No. 6 Islam Colony Mehrauli , South delhi DELHI - 110030</t>
  </si>
  <si>
    <t>A- 49 Saurabh Vihar Jaitpur , Badarpur , South delhi ,DELHI - 110044</t>
  </si>
  <si>
    <t>9582904575</t>
  </si>
  <si>
    <t>9971604268</t>
  </si>
  <si>
    <t>70605</t>
  </si>
  <si>
    <t>Kusum baratwal</t>
  </si>
  <si>
    <t>sudharshan singh</t>
  </si>
  <si>
    <t>632636733974</t>
  </si>
  <si>
    <t>6571000100016731</t>
  </si>
  <si>
    <t>PUNB0657100</t>
  </si>
  <si>
    <t>G 725 Phase 6 Arjungadh Aaya nagar Aaya nagar South Delhi, Delhi-110047</t>
  </si>
  <si>
    <t>9289201986</t>
  </si>
  <si>
    <t>Anil Singh</t>
  </si>
  <si>
    <t>Rakhi</t>
  </si>
  <si>
    <t>Nitin Chaudhary</t>
  </si>
  <si>
    <t>om veer</t>
  </si>
  <si>
    <t>982685619418</t>
  </si>
  <si>
    <t>54030100004857</t>
  </si>
  <si>
    <t xml:space="preserve">BARB0SHIBUL </t>
  </si>
  <si>
    <t xml:space="preserve">BANK OF BADODA </t>
  </si>
  <si>
    <t>Khalaur , khalor , Anupshahr , Bulandshahr , UP - 202394</t>
  </si>
  <si>
    <t>8393077839</t>
  </si>
  <si>
    <t>79358</t>
  </si>
  <si>
    <t>km shilpa Gautam</t>
  </si>
  <si>
    <t>Ramu</t>
  </si>
  <si>
    <t>304339421501</t>
  </si>
  <si>
    <t>691302010006628</t>
  </si>
  <si>
    <t>UBIN0569135</t>
  </si>
  <si>
    <t xml:space="preserve">Rajpur, lakhmipur , kheri , kheri UP - 262701 </t>
  </si>
  <si>
    <t>9369007903</t>
  </si>
  <si>
    <t>S.no</t>
  </si>
  <si>
    <t>RARE HOS1ITALITY &amp; SERVICES DEPARTMENTAL GDA MUSTER ROLL FOR THE MONTH OF Feb'23</t>
  </si>
  <si>
    <t>T</t>
  </si>
  <si>
    <t>GDA SUPERVISOR MUSTER ROLL FOR THE MONTH OF Feb'23</t>
  </si>
  <si>
    <t>RARE HOSPITALITY &amp; SERVICES CLINICAL GDA DUTY ROASTER FOR THE MONTH OF Feb'23</t>
  </si>
  <si>
    <t>A</t>
  </si>
  <si>
    <t>p</t>
  </si>
  <si>
    <t>OT</t>
  </si>
  <si>
    <t>Alok</t>
  </si>
  <si>
    <t>Kali charan</t>
  </si>
  <si>
    <t>14/12/1999</t>
  </si>
  <si>
    <t>883130664156</t>
  </si>
  <si>
    <t xml:space="preserve">HDFC BANK </t>
  </si>
  <si>
    <t>50100347528601</t>
  </si>
  <si>
    <t>HDFC0000572</t>
  </si>
  <si>
    <t>HARYANA</t>
  </si>
  <si>
    <t xml:space="preserve">Rajkiy inter ke samne , Prajapati colony Mainpuri , Mainpuri UP - 205001 </t>
  </si>
  <si>
    <t>9911475376</t>
  </si>
  <si>
    <t>AB+Ve</t>
  </si>
  <si>
    <t>Not required</t>
  </si>
  <si>
    <t>Reliever</t>
  </si>
  <si>
    <t>Reliver</t>
  </si>
  <si>
    <t>RARE HOSPITALITY &amp; SERVICES SRL LAB GDA MUSTER ROLL FOR THE MONTH OF Feb'23</t>
  </si>
  <si>
    <t>O</t>
  </si>
  <si>
    <t>75666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</si>
</sst>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d/mm/yyyy;@"/>
    <numFmt numFmtId="166" formatCode="dd\-mm\-yyyy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4D5156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Calibri"/>
      <family val="2"/>
    </font>
    <font>
      <sz val="11"/>
      <color rgb="FF323A46"/>
      <name val="Arial"/>
      <family val="2"/>
    </font>
    <font>
      <sz val="8"/>
      <color theme="1"/>
      <name val="Calibri"/>
      <family val="2"/>
      <scheme val="minor"/>
    </font>
    <font>
      <sz val="10"/>
      <color rgb="FF323A46"/>
      <name val="Book Antiqua"/>
      <family val="1"/>
    </font>
    <font>
      <sz val="10"/>
      <color indexed="8"/>
      <name val="Book Antiqua"/>
      <family val="1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Book Antiqua"/>
      <family val="1"/>
    </font>
    <font>
      <b/>
      <sz val="11"/>
      <color rgb="FF323A46"/>
      <name val="Arial"/>
      <family val="2"/>
    </font>
    <font>
      <sz val="9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0"/>
      <name val="Book Antiqua"/>
      <family val="1"/>
    </font>
    <font>
      <b/>
      <sz val="11"/>
      <color theme="1"/>
      <name val="Book Antiqua"/>
      <family val="1"/>
    </font>
    <font>
      <b/>
      <sz val="8"/>
      <color theme="1"/>
      <name val="Arial"/>
      <family val="2"/>
    </font>
    <font>
      <sz val="8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165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7" fillId="0" borderId="0"/>
    <xf numFmtId="0" fontId="10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4" fillId="0" borderId="0"/>
    <xf numFmtId="0" fontId="17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1" fillId="0" borderId="0"/>
  </cellStyleXfs>
  <cellXfs count="255">
    <xf numFmtId="0" fontId="0" fillId="0" borderId="0" xfId="0"/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1" xfId="0" quotePrefix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3" applyFont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6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9" fillId="2" borderId="1" xfId="0" quotePrefix="1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1" fillId="0" borderId="0" xfId="0" applyFont="1"/>
    <xf numFmtId="0" fontId="29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vertical="center"/>
    </xf>
    <xf numFmtId="0" fontId="19" fillId="0" borderId="1" xfId="3" applyFont="1" applyBorder="1" applyAlignment="1" applyProtection="1">
      <alignment horizontal="center"/>
    </xf>
    <xf numFmtId="0" fontId="19" fillId="5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14" fontId="30" fillId="3" borderId="1" xfId="0" applyNumberFormat="1" applyFont="1" applyFill="1" applyBorder="1" applyAlignment="1">
      <alignment horizontal="center" vertical="center"/>
    </xf>
    <xf numFmtId="1" fontId="30" fillId="3" borderId="1" xfId="0" applyNumberFormat="1" applyFont="1" applyFill="1" applyBorder="1" applyAlignment="1">
      <alignment horizontal="center" vertical="center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14" fontId="29" fillId="3" borderId="1" xfId="0" applyNumberFormat="1" applyFont="1" applyFill="1" applyBorder="1" applyAlignment="1">
      <alignment horizontal="center" vertical="center" wrapText="1"/>
    </xf>
    <xf numFmtId="14" fontId="29" fillId="3" borderId="1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justify"/>
    </xf>
    <xf numFmtId="166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left" vertical="center"/>
    </xf>
    <xf numFmtId="166" fontId="19" fillId="2" borderId="1" xfId="0" applyNumberFormat="1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left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quotePrefix="1" applyFont="1" applyBorder="1" applyAlignment="1">
      <alignment vertical="center"/>
    </xf>
    <xf numFmtId="0" fontId="19" fillId="5" borderId="1" xfId="0" quotePrefix="1" applyFont="1" applyFill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/>
    </xf>
    <xf numFmtId="14" fontId="19" fillId="5" borderId="1" xfId="0" applyNumberFormat="1" applyFont="1" applyFill="1" applyBorder="1" applyAlignment="1">
      <alignment horizontal="center" vertical="center"/>
    </xf>
    <xf numFmtId="0" fontId="19" fillId="0" borderId="1" xfId="0" quotePrefix="1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1" xfId="0" quotePrefix="1" applyFont="1" applyBorder="1"/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4" fontId="28" fillId="0" borderId="1" xfId="0" applyNumberFormat="1" applyFont="1" applyBorder="1" applyAlignment="1">
      <alignment horizontal="center"/>
    </xf>
    <xf numFmtId="0" fontId="28" fillId="0" borderId="1" xfId="0" quotePrefix="1" applyFont="1" applyBorder="1"/>
    <xf numFmtId="0" fontId="36" fillId="0" borderId="1" xfId="0" applyFont="1" applyBorder="1"/>
    <xf numFmtId="0" fontId="34" fillId="0" borderId="1" xfId="0" applyFont="1" applyBorder="1"/>
    <xf numFmtId="0" fontId="37" fillId="0" borderId="1" xfId="0" applyFont="1" applyBorder="1"/>
    <xf numFmtId="14" fontId="19" fillId="0" borderId="1" xfId="0" applyNumberFormat="1" applyFont="1" applyBorder="1"/>
    <xf numFmtId="0" fontId="17" fillId="0" borderId="1" xfId="14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29" fillId="4" borderId="1" xfId="0" applyNumberFormat="1" applyFont="1" applyFill="1" applyBorder="1" applyAlignment="1">
      <alignment horizontal="center" vertical="center"/>
    </xf>
    <xf numFmtId="1" fontId="29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14" fontId="29" fillId="4" borderId="1" xfId="0" applyNumberFormat="1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1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justify"/>
    </xf>
    <xf numFmtId="0" fontId="19" fillId="2" borderId="1" xfId="10" applyFont="1" applyFill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left" vertical="center"/>
    </xf>
    <xf numFmtId="1" fontId="19" fillId="0" borderId="1" xfId="0" applyNumberFormat="1" applyFont="1" applyBorder="1" applyAlignment="1" applyProtection="1">
      <alignment horizontal="left" vertical="center"/>
      <protection locked="0"/>
    </xf>
    <xf numFmtId="0" fontId="35" fillId="0" borderId="1" xfId="0" quotePrefix="1" applyFont="1" applyBorder="1"/>
    <xf numFmtId="14" fontId="1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/>
    <xf numFmtId="14" fontId="29" fillId="0" borderId="1" xfId="0" applyNumberFormat="1" applyFont="1" applyBorder="1" applyAlignment="1">
      <alignment horizontal="left" vertical="center"/>
    </xf>
    <xf numFmtId="1" fontId="29" fillId="0" borderId="1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14" fontId="40" fillId="0" borderId="1" xfId="0" applyNumberFormat="1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" fontId="29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6" fontId="0" fillId="0" borderId="1" xfId="0" applyNumberForma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7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0" fontId="26" fillId="0" borderId="1" xfId="0" applyFont="1" applyBorder="1"/>
    <xf numFmtId="14" fontId="44" fillId="0" borderId="1" xfId="0" applyNumberFormat="1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4" fillId="0" borderId="1" xfId="0" quotePrefix="1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1" xfId="0" applyFont="1" applyBorder="1"/>
    <xf numFmtId="166" fontId="5" fillId="0" borderId="1" xfId="0" applyNumberFormat="1" applyFont="1" applyBorder="1" applyAlignment="1">
      <alignment horizontal="left" vertical="center"/>
    </xf>
    <xf numFmtId="0" fontId="30" fillId="6" borderId="2" xfId="0" applyFont="1" applyFill="1" applyBorder="1" applyAlignment="1">
      <alignment horizontal="center" vertical="center"/>
    </xf>
    <xf numFmtId="0" fontId="19" fillId="2" borderId="1" xfId="3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/>
    </xf>
    <xf numFmtId="0" fontId="48" fillId="0" borderId="4" xfId="0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50" fillId="0" borderId="1" xfId="0" quotePrefix="1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1" fontId="50" fillId="0" borderId="1" xfId="0" applyNumberFormat="1" applyFont="1" applyBorder="1" applyAlignment="1">
      <alignment horizontal="left" vertical="center" wrapText="1"/>
    </xf>
    <xf numFmtId="0" fontId="0" fillId="0" borderId="1" xfId="0" quotePrefix="1" applyBorder="1"/>
    <xf numFmtId="0" fontId="50" fillId="0" borderId="0" xfId="0" applyFont="1"/>
    <xf numFmtId="0" fontId="50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4" fillId="8" borderId="1" xfId="0" applyFont="1" applyFill="1" applyBorder="1" applyAlignment="1">
      <alignment vertical="center" wrapText="1"/>
    </xf>
    <xf numFmtId="0" fontId="29" fillId="8" borderId="1" xfId="0" applyFont="1" applyFill="1" applyBorder="1" applyAlignment="1">
      <alignment vertical="center"/>
    </xf>
    <xf numFmtId="14" fontId="24" fillId="8" borderId="1" xfId="0" applyNumberFormat="1" applyFont="1" applyFill="1" applyBorder="1" applyAlignment="1">
      <alignment horizontal="left" vertical="center" wrapText="1"/>
    </xf>
    <xf numFmtId="1" fontId="24" fillId="8" borderId="1" xfId="0" applyNumberFormat="1" applyFont="1" applyFill="1" applyBorder="1" applyAlignment="1">
      <alignment vertical="center" wrapText="1"/>
    </xf>
    <xf numFmtId="0" fontId="42" fillId="8" borderId="1" xfId="0" applyFont="1" applyFill="1" applyBorder="1" applyAlignment="1">
      <alignment horizontal="center" vertical="center" wrapText="1"/>
    </xf>
    <xf numFmtId="49" fontId="42" fillId="8" borderId="1" xfId="0" applyNumberFormat="1" applyFont="1" applyFill="1" applyBorder="1" applyAlignment="1">
      <alignment horizontal="center" vertical="center" wrapText="1"/>
    </xf>
    <xf numFmtId="14" fontId="40" fillId="8" borderId="1" xfId="0" applyNumberFormat="1" applyFont="1" applyFill="1" applyBorder="1" applyAlignment="1">
      <alignment horizontal="center" vertical="center" wrapText="1"/>
    </xf>
    <xf numFmtId="14" fontId="40" fillId="8" borderId="1" xfId="0" applyNumberFormat="1" applyFont="1" applyFill="1" applyBorder="1" applyAlignment="1">
      <alignment horizontal="center" vertical="center"/>
    </xf>
    <xf numFmtId="0" fontId="43" fillId="9" borderId="1" xfId="0" applyFont="1" applyFill="1" applyBorder="1" applyAlignment="1">
      <alignment horizontal="center" vertical="center" wrapText="1"/>
    </xf>
    <xf numFmtId="1" fontId="24" fillId="8" borderId="1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14" fontId="52" fillId="0" borderId="1" xfId="0" applyNumberFormat="1" applyFont="1" applyBorder="1"/>
    <xf numFmtId="14" fontId="52" fillId="0" borderId="1" xfId="0" applyNumberFormat="1" applyFont="1" applyBorder="1" applyAlignment="1">
      <alignment horizontal="right"/>
    </xf>
    <xf numFmtId="0" fontId="52" fillId="0" borderId="1" xfId="0" applyFont="1" applyBorder="1"/>
    <xf numFmtId="0" fontId="52" fillId="0" borderId="1" xfId="0" quotePrefix="1" applyFont="1" applyBorder="1"/>
    <xf numFmtId="0" fontId="19" fillId="0" borderId="1" xfId="10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0" fontId="18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9" fontId="0" fillId="0" borderId="1" xfId="23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left"/>
    </xf>
    <xf numFmtId="0" fontId="0" fillId="0" borderId="2" xfId="0" applyBorder="1"/>
    <xf numFmtId="0" fontId="55" fillId="0" borderId="1" xfId="0" applyFont="1" applyBorder="1" applyAlignment="1">
      <alignment horizontal="left"/>
    </xf>
    <xf numFmtId="0" fontId="39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49" fontId="53" fillId="0" borderId="1" xfId="0" quotePrefix="1" applyNumberFormat="1" applyFont="1" applyBorder="1" applyAlignment="1">
      <alignment horizontal="left" vertical="center"/>
    </xf>
    <xf numFmtId="0" fontId="53" fillId="0" borderId="1" xfId="0" applyFont="1" applyBorder="1" applyAlignment="1">
      <alignment horizontal="left" vertical="center"/>
    </xf>
    <xf numFmtId="166" fontId="53" fillId="0" borderId="1" xfId="0" applyNumberFormat="1" applyFont="1" applyBorder="1" applyAlignment="1">
      <alignment horizontal="left" vertical="center"/>
    </xf>
    <xf numFmtId="49" fontId="53" fillId="0" borderId="1" xfId="0" applyNumberFormat="1" applyFont="1" applyBorder="1" applyAlignment="1">
      <alignment horizontal="left" vertical="center"/>
    </xf>
    <xf numFmtId="0" fontId="2" fillId="0" borderId="7" xfId="24" applyBorder="1"/>
    <xf numFmtId="0" fontId="2" fillId="0" borderId="1" xfId="24" applyBorder="1"/>
    <xf numFmtId="14" fontId="2" fillId="0" borderId="1" xfId="24" applyNumberFormat="1" applyBorder="1"/>
    <xf numFmtId="0" fontId="2" fillId="0" borderId="0" xfId="24"/>
    <xf numFmtId="0" fontId="2" fillId="0" borderId="1" xfId="24" quotePrefix="1" applyBorder="1"/>
    <xf numFmtId="0" fontId="19" fillId="0" borderId="5" xfId="0" applyFont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2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30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58" fillId="0" borderId="0" xfId="0" applyNumberFormat="1" applyFont="1"/>
    <xf numFmtId="0" fontId="58" fillId="0" borderId="0" xfId="0" applyFont="1"/>
    <xf numFmtId="0" fontId="59" fillId="0" borderId="0" xfId="0" applyFont="1"/>
    <xf numFmtId="0" fontId="60" fillId="0" borderId="1" xfId="0" quotePrefix="1" applyFont="1" applyBorder="1" applyAlignment="1">
      <alignment vertical="center"/>
    </xf>
    <xf numFmtId="0" fontId="61" fillId="0" borderId="0" xfId="0" applyFont="1"/>
    <xf numFmtId="0" fontId="19" fillId="0" borderId="1" xfId="26" quotePrefix="1" applyFont="1" applyBorder="1" applyAlignment="1">
      <alignment horizontal="left" vertical="center" wrapText="1"/>
    </xf>
    <xf numFmtId="0" fontId="19" fillId="0" borderId="1" xfId="26" applyFont="1" applyBorder="1" applyAlignment="1">
      <alignment horizontal="left" vertical="center"/>
    </xf>
    <xf numFmtId="0" fontId="19" fillId="0" borderId="1" xfId="10" applyFont="1" applyBorder="1" applyAlignment="1" applyProtection="1">
      <alignment horizontal="left" vertical="center"/>
      <protection locked="0"/>
    </xf>
    <xf numFmtId="0" fontId="19" fillId="0" borderId="1" xfId="10" applyFont="1" applyBorder="1" applyAlignment="1" applyProtection="1">
      <alignment horizontal="center" vertical="center"/>
      <protection locked="0"/>
    </xf>
    <xf numFmtId="49" fontId="19" fillId="0" borderId="1" xfId="0" quotePrefix="1" applyNumberFormat="1" applyFont="1" applyBorder="1" applyAlignment="1">
      <alignment horizontal="left" vertical="center"/>
    </xf>
    <xf numFmtId="14" fontId="28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vertical="center"/>
    </xf>
    <xf numFmtId="0" fontId="17" fillId="0" borderId="1" xfId="8" applyBorder="1"/>
    <xf numFmtId="0" fontId="19" fillId="0" borderId="3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62" fillId="0" borderId="1" xfId="0" applyFont="1" applyBorder="1" applyAlignment="1">
      <alignment horizontal="left" vertical="center"/>
    </xf>
    <xf numFmtId="0" fontId="62" fillId="0" borderId="1" xfId="0" applyFont="1" applyBorder="1" applyAlignment="1">
      <alignment horizontal="left"/>
    </xf>
    <xf numFmtId="14" fontId="62" fillId="0" borderId="1" xfId="0" applyNumberFormat="1" applyFont="1" applyBorder="1" applyAlignment="1">
      <alignment horizontal="left"/>
    </xf>
    <xf numFmtId="0" fontId="18" fillId="1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2" borderId="1" xfId="27" applyFont="1" applyFill="1" applyBorder="1" applyAlignment="1">
      <alignment horizontal="center" vertical="center"/>
    </xf>
    <xf numFmtId="0" fontId="63" fillId="0" borderId="1" xfId="0" applyFont="1" applyBorder="1" applyAlignment="1">
      <alignment horizontal="left" vertical="center"/>
    </xf>
    <xf numFmtId="14" fontId="6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8" fillId="0" borderId="1" xfId="0" quotePrefix="1" applyFont="1" applyBorder="1" applyAlignment="1">
      <alignment vertical="center"/>
    </xf>
    <xf numFmtId="0" fontId="32" fillId="0" borderId="7" xfId="0" applyFont="1" applyBorder="1" applyAlignment="1">
      <alignment horizontal="center"/>
    </xf>
    <xf numFmtId="0" fontId="65" fillId="0" borderId="1" xfId="0" applyFont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/>
    <xf numFmtId="0" fontId="2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2" fillId="0" borderId="0" xfId="0" applyFont="1" applyAlignment="1">
      <alignment horizontal="left"/>
    </xf>
    <xf numFmtId="0" fontId="53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30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28">
    <cellStyle name="Comma 2" xfId="1" xr:uid="{00000000-0005-0000-0000-000000000000}"/>
    <cellStyle name="Comma 2 2" xfId="2" xr:uid="{00000000-0005-0000-0000-000001000000}"/>
    <cellStyle name="Hyperlink" xfId="3" builtinId="8"/>
    <cellStyle name="Hyperlink 2" xfId="4" xr:uid="{00000000-0005-0000-0000-000003000000}"/>
    <cellStyle name="Hyperlink 3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1" xfId="27" xr:uid="{00000000-0005-0000-0000-000008000000}"/>
    <cellStyle name="Normal 14" xfId="8" xr:uid="{00000000-0005-0000-0000-000009000000}"/>
    <cellStyle name="Normal 2" xfId="9" xr:uid="{00000000-0005-0000-0000-00000A000000}"/>
    <cellStyle name="Normal 2 2" xfId="10" xr:uid="{00000000-0005-0000-0000-00000B000000}"/>
    <cellStyle name="Normal 2 2 2" xfId="11" xr:uid="{00000000-0005-0000-0000-00000C000000}"/>
    <cellStyle name="Normal 2 3" xfId="12" xr:uid="{00000000-0005-0000-0000-00000D000000}"/>
    <cellStyle name="Normal 256" xfId="26" xr:uid="{00000000-0005-0000-0000-00000E000000}"/>
    <cellStyle name="Normal 3" xfId="13" xr:uid="{00000000-0005-0000-0000-00000F000000}"/>
    <cellStyle name="Normal 4" xfId="14" xr:uid="{00000000-0005-0000-0000-000010000000}"/>
    <cellStyle name="Normal 4 2" xfId="15" xr:uid="{00000000-0005-0000-0000-000011000000}"/>
    <cellStyle name="Normal 4 3" xfId="16" xr:uid="{00000000-0005-0000-0000-000012000000}"/>
    <cellStyle name="Normal 5" xfId="17" xr:uid="{00000000-0005-0000-0000-000013000000}"/>
    <cellStyle name="Normal 6" xfId="24" xr:uid="{00000000-0005-0000-0000-000014000000}"/>
    <cellStyle name="Normal 7" xfId="18" xr:uid="{00000000-0005-0000-0000-000015000000}"/>
    <cellStyle name="Normal 8" xfId="19" xr:uid="{00000000-0005-0000-0000-000016000000}"/>
    <cellStyle name="Normal 9" xfId="20" xr:uid="{00000000-0005-0000-0000-000017000000}"/>
    <cellStyle name="Percent" xfId="23" builtinId="5"/>
    <cellStyle name="Percent 2" xfId="25" xr:uid="{00000000-0005-0000-0000-000019000000}"/>
    <cellStyle name="Style 1" xfId="21" xr:uid="{00000000-0005-0000-0000-00001A000000}"/>
    <cellStyle name="Style 1 2" xfId="22" xr:uid="{00000000-0005-0000-0000-00001B000000}"/>
  </cellStyles>
  <dxfs count="6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9525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1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1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1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1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1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1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1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1</xdr:row>
      <xdr:rowOff>0</xdr:rowOff>
    </xdr:from>
    <xdr:ext cx="304800" cy="266700"/>
    <xdr:sp macro="" textlink="">
      <xdr:nvSpPr>
        <xdr:cNvPr id="2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6762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2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</xdr:row>
      <xdr:rowOff>0</xdr:rowOff>
    </xdr:from>
    <xdr:ext cx="304800" cy="266700"/>
    <xdr:sp macro="" textlink="">
      <xdr:nvSpPr>
        <xdr:cNvPr id="3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7</xdr:row>
      <xdr:rowOff>0</xdr:rowOff>
    </xdr:from>
    <xdr:ext cx="304800" cy="266700"/>
    <xdr:sp macro="" textlink="">
      <xdr:nvSpPr>
        <xdr:cNvPr id="3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6832580" y="67056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24</xdr:row>
      <xdr:rowOff>0</xdr:rowOff>
    </xdr:from>
    <xdr:ext cx="304800" cy="483394"/>
    <xdr:sp macro="" textlink="">
      <xdr:nvSpPr>
        <xdr:cNvPr id="3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24</xdr:row>
      <xdr:rowOff>0</xdr:rowOff>
    </xdr:from>
    <xdr:ext cx="304800" cy="483394"/>
    <xdr:sp macro="" textlink="">
      <xdr:nvSpPr>
        <xdr:cNvPr id="3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24</xdr:row>
      <xdr:rowOff>0</xdr:rowOff>
    </xdr:from>
    <xdr:ext cx="304800" cy="483394"/>
    <xdr:sp macro="" textlink="">
      <xdr:nvSpPr>
        <xdr:cNvPr id="3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24</xdr:row>
      <xdr:rowOff>0</xdr:rowOff>
    </xdr:from>
    <xdr:ext cx="304800" cy="483394"/>
    <xdr:sp macro="" textlink="">
      <xdr:nvSpPr>
        <xdr:cNvPr id="3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24</xdr:row>
      <xdr:rowOff>0</xdr:rowOff>
    </xdr:from>
    <xdr:ext cx="304800" cy="495300"/>
    <xdr:sp macro="" textlink="">
      <xdr:nvSpPr>
        <xdr:cNvPr id="3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24</xdr:row>
      <xdr:rowOff>0</xdr:rowOff>
    </xdr:from>
    <xdr:ext cx="304800" cy="495300"/>
    <xdr:sp macro="" textlink="">
      <xdr:nvSpPr>
        <xdr:cNvPr id="3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24</xdr:row>
      <xdr:rowOff>0</xdr:rowOff>
    </xdr:from>
    <xdr:ext cx="304800" cy="495300"/>
    <xdr:sp macro="" textlink="">
      <xdr:nvSpPr>
        <xdr:cNvPr id="3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24</xdr:row>
      <xdr:rowOff>0</xdr:rowOff>
    </xdr:from>
    <xdr:ext cx="304800" cy="495300"/>
    <xdr:sp macro="" textlink="">
      <xdr:nvSpPr>
        <xdr:cNvPr id="3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483394"/>
    <xdr:sp macro="" textlink="">
      <xdr:nvSpPr>
        <xdr:cNvPr id="3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483394"/>
    <xdr:sp macro="" textlink="">
      <xdr:nvSpPr>
        <xdr:cNvPr id="3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483394"/>
    <xdr:sp macro="" textlink="">
      <xdr:nvSpPr>
        <xdr:cNvPr id="3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483394"/>
    <xdr:sp macro="" textlink="">
      <xdr:nvSpPr>
        <xdr:cNvPr id="3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495300"/>
    <xdr:sp macro="" textlink="">
      <xdr:nvSpPr>
        <xdr:cNvPr id="3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495300"/>
    <xdr:sp macro="" textlink="">
      <xdr:nvSpPr>
        <xdr:cNvPr id="3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495300"/>
    <xdr:sp macro="" textlink="">
      <xdr:nvSpPr>
        <xdr:cNvPr id="4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495300"/>
    <xdr:sp macro="" textlink="">
      <xdr:nvSpPr>
        <xdr:cNvPr id="4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4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4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933450</xdr:colOff>
      <xdr:row>24</xdr:row>
      <xdr:rowOff>0</xdr:rowOff>
    </xdr:from>
    <xdr:ext cx="304800" cy="276225"/>
    <xdr:sp macro="" textlink="">
      <xdr:nvSpPr>
        <xdr:cNvPr id="5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66700"/>
    <xdr:sp macro="" textlink="">
      <xdr:nvSpPr>
        <xdr:cNvPr id="5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24</xdr:row>
      <xdr:rowOff>0</xdr:rowOff>
    </xdr:from>
    <xdr:ext cx="304800" cy="276225"/>
    <xdr:sp macro="" textlink="">
      <xdr:nvSpPr>
        <xdr:cNvPr id="5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19</xdr:col>
      <xdr:colOff>0</xdr:colOff>
      <xdr:row>24</xdr:row>
      <xdr:rowOff>0</xdr:rowOff>
    </xdr:from>
    <xdr:ext cx="304800" cy="483394"/>
    <xdr:sp macro="" textlink="">
      <xdr:nvSpPr>
        <xdr:cNvPr id="5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24</xdr:row>
      <xdr:rowOff>0</xdr:rowOff>
    </xdr:from>
    <xdr:ext cx="304800" cy="483394"/>
    <xdr:sp macro="" textlink="">
      <xdr:nvSpPr>
        <xdr:cNvPr id="5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24</xdr:row>
      <xdr:rowOff>0</xdr:rowOff>
    </xdr:from>
    <xdr:ext cx="304800" cy="483394"/>
    <xdr:sp macro="" textlink="">
      <xdr:nvSpPr>
        <xdr:cNvPr id="5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24</xdr:row>
      <xdr:rowOff>0</xdr:rowOff>
    </xdr:from>
    <xdr:ext cx="304800" cy="483394"/>
    <xdr:sp macro="" textlink="">
      <xdr:nvSpPr>
        <xdr:cNvPr id="5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24</xdr:row>
      <xdr:rowOff>0</xdr:rowOff>
    </xdr:from>
    <xdr:ext cx="304800" cy="495300"/>
    <xdr:sp macro="" textlink="">
      <xdr:nvSpPr>
        <xdr:cNvPr id="5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24</xdr:row>
      <xdr:rowOff>0</xdr:rowOff>
    </xdr:from>
    <xdr:ext cx="304800" cy="495300"/>
    <xdr:sp macro="" textlink="">
      <xdr:nvSpPr>
        <xdr:cNvPr id="5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24</xdr:row>
      <xdr:rowOff>0</xdr:rowOff>
    </xdr:from>
    <xdr:ext cx="304800" cy="495300"/>
    <xdr:sp macro="" textlink="">
      <xdr:nvSpPr>
        <xdr:cNvPr id="5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24</xdr:row>
      <xdr:rowOff>0</xdr:rowOff>
    </xdr:from>
    <xdr:ext cx="304800" cy="495300"/>
    <xdr:sp macro="" textlink="">
      <xdr:nvSpPr>
        <xdr:cNvPr id="5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70485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</xdr:row>
      <xdr:rowOff>0</xdr:rowOff>
    </xdr:from>
    <xdr:ext cx="304800" cy="483394"/>
    <xdr:sp macro="" textlink="">
      <xdr:nvSpPr>
        <xdr:cNvPr id="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9478625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</xdr:row>
      <xdr:rowOff>0</xdr:rowOff>
    </xdr:from>
    <xdr:ext cx="304800" cy="483394"/>
    <xdr:sp macro="" textlink="">
      <xdr:nvSpPr>
        <xdr:cNvPr id="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478625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</xdr:row>
      <xdr:rowOff>0</xdr:rowOff>
    </xdr:from>
    <xdr:ext cx="304800" cy="483394"/>
    <xdr:sp macro="" textlink="">
      <xdr:nvSpPr>
        <xdr:cNvPr id="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9478625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</xdr:row>
      <xdr:rowOff>0</xdr:rowOff>
    </xdr:from>
    <xdr:ext cx="304800" cy="483394"/>
    <xdr:sp macro="" textlink="">
      <xdr:nvSpPr>
        <xdr:cNvPr id="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9478625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</xdr:row>
      <xdr:rowOff>0</xdr:rowOff>
    </xdr:from>
    <xdr:ext cx="304800" cy="495300"/>
    <xdr:sp macro="" textlink="">
      <xdr:nvSpPr>
        <xdr:cNvPr id="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9478625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</xdr:row>
      <xdr:rowOff>0</xdr:rowOff>
    </xdr:from>
    <xdr:ext cx="304800" cy="495300"/>
    <xdr:sp macro="" textlink="">
      <xdr:nvSpPr>
        <xdr:cNvPr id="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9478625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</xdr:row>
      <xdr:rowOff>0</xdr:rowOff>
    </xdr:from>
    <xdr:ext cx="304800" cy="495300"/>
    <xdr:sp macro="" textlink="">
      <xdr:nvSpPr>
        <xdr:cNvPr id="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9478625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2</xdr:row>
      <xdr:rowOff>0</xdr:rowOff>
    </xdr:from>
    <xdr:ext cx="304800" cy="495300"/>
    <xdr:sp macro="" textlink="">
      <xdr:nvSpPr>
        <xdr:cNvPr id="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9478625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3</xdr:row>
      <xdr:rowOff>0</xdr:rowOff>
    </xdr:from>
    <xdr:ext cx="304800" cy="266700"/>
    <xdr:sp macro="" textlink="">
      <xdr:nvSpPr>
        <xdr:cNvPr id="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483394"/>
    <xdr:sp macro="" textlink="">
      <xdr:nvSpPr>
        <xdr:cNvPr id="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483394"/>
    <xdr:sp macro="" textlink="">
      <xdr:nvSpPr>
        <xdr:cNvPr id="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483394"/>
    <xdr:sp macro="" textlink="">
      <xdr:nvSpPr>
        <xdr:cNvPr id="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483394"/>
    <xdr:sp macro="" textlink="">
      <xdr:nvSpPr>
        <xdr:cNvPr id="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495300"/>
    <xdr:sp macro="" textlink="">
      <xdr:nvSpPr>
        <xdr:cNvPr id="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495300"/>
    <xdr:sp macro="" textlink="">
      <xdr:nvSpPr>
        <xdr:cNvPr id="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495300"/>
    <xdr:sp macro="" textlink="">
      <xdr:nvSpPr>
        <xdr:cNvPr id="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495300"/>
    <xdr:sp macro="" textlink="">
      <xdr:nvSpPr>
        <xdr:cNvPr id="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13</xdr:col>
      <xdr:colOff>933450</xdr:colOff>
      <xdr:row>2</xdr:row>
      <xdr:rowOff>0</xdr:rowOff>
    </xdr:from>
    <xdr:ext cx="304800" cy="276225"/>
    <xdr:sp macro="" textlink="">
      <xdr:nvSpPr>
        <xdr:cNvPr id="1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0412075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66700"/>
    <xdr:sp macro="" textlink="">
      <xdr:nvSpPr>
        <xdr:cNvPr id="1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2</xdr:row>
      <xdr:rowOff>0</xdr:rowOff>
    </xdr:from>
    <xdr:ext cx="304800" cy="276225"/>
    <xdr:sp macro="" textlink="">
      <xdr:nvSpPr>
        <xdr:cNvPr id="1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200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19</xdr:col>
      <xdr:colOff>0</xdr:colOff>
      <xdr:row>3</xdr:row>
      <xdr:rowOff>0</xdr:rowOff>
    </xdr:from>
    <xdr:ext cx="304800" cy="266700"/>
    <xdr:sp macro="" textlink="">
      <xdr:nvSpPr>
        <xdr:cNvPr id="1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19</xdr:col>
      <xdr:colOff>0</xdr:colOff>
      <xdr:row>3</xdr:row>
      <xdr:rowOff>0</xdr:rowOff>
    </xdr:from>
    <xdr:ext cx="304800" cy="266700"/>
    <xdr:sp macro="" textlink="">
      <xdr:nvSpPr>
        <xdr:cNvPr id="1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19</xdr:col>
      <xdr:colOff>0</xdr:colOff>
      <xdr:row>3</xdr:row>
      <xdr:rowOff>0</xdr:rowOff>
    </xdr:from>
    <xdr:ext cx="304800" cy="266700"/>
    <xdr:sp macro="" textlink="">
      <xdr:nvSpPr>
        <xdr:cNvPr id="1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19</xdr:col>
      <xdr:colOff>0</xdr:colOff>
      <xdr:row>3</xdr:row>
      <xdr:rowOff>0</xdr:rowOff>
    </xdr:from>
    <xdr:ext cx="304800" cy="266700"/>
    <xdr:sp macro="" textlink="">
      <xdr:nvSpPr>
        <xdr:cNvPr id="1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19</xdr:col>
      <xdr:colOff>0</xdr:colOff>
      <xdr:row>2</xdr:row>
      <xdr:rowOff>0</xdr:rowOff>
    </xdr:from>
    <xdr:ext cx="304800" cy="483394"/>
    <xdr:sp macro="" textlink="">
      <xdr:nvSpPr>
        <xdr:cNvPr id="1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</xdr:row>
      <xdr:rowOff>0</xdr:rowOff>
    </xdr:from>
    <xdr:ext cx="304800" cy="483394"/>
    <xdr:sp macro="" textlink="">
      <xdr:nvSpPr>
        <xdr:cNvPr id="1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</xdr:row>
      <xdr:rowOff>0</xdr:rowOff>
    </xdr:from>
    <xdr:ext cx="304800" cy="483394"/>
    <xdr:sp macro="" textlink="">
      <xdr:nvSpPr>
        <xdr:cNvPr id="1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</xdr:row>
      <xdr:rowOff>0</xdr:rowOff>
    </xdr:from>
    <xdr:ext cx="304800" cy="483394"/>
    <xdr:sp macro="" textlink="">
      <xdr:nvSpPr>
        <xdr:cNvPr id="2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483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</xdr:row>
      <xdr:rowOff>0</xdr:rowOff>
    </xdr:from>
    <xdr:ext cx="304800" cy="495300"/>
    <xdr:sp macro="" textlink="">
      <xdr:nvSpPr>
        <xdr:cNvPr id="2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</xdr:row>
      <xdr:rowOff>0</xdr:rowOff>
    </xdr:from>
    <xdr:ext cx="304800" cy="495300"/>
    <xdr:sp macro="" textlink="">
      <xdr:nvSpPr>
        <xdr:cNvPr id="2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</xdr:row>
      <xdr:rowOff>0</xdr:rowOff>
    </xdr:from>
    <xdr:ext cx="304800" cy="495300"/>
    <xdr:sp macro="" textlink="">
      <xdr:nvSpPr>
        <xdr:cNvPr id="2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</xdr:row>
      <xdr:rowOff>0</xdr:rowOff>
    </xdr:from>
    <xdr:ext cx="304800" cy="495300"/>
    <xdr:sp macro="" textlink="">
      <xdr:nvSpPr>
        <xdr:cNvPr id="2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2240875" y="0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2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3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4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0</xdr:row>
      <xdr:rowOff>0</xdr:rowOff>
    </xdr:from>
    <xdr:ext cx="304800" cy="266700"/>
    <xdr:sp macro="" textlink="">
      <xdr:nvSpPr>
        <xdr:cNvPr id="5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590550"/>
          <a:ext cx="304800" cy="266700"/>
        </a:xfrm>
        <a:prstGeom prst="rect">
          <a:avLst/>
        </a:prstGeom>
        <a:noFill/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76225"/>
    <xdr:sp macro="" textlink="">
      <xdr:nvSpPr>
        <xdr:cNvPr id="1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46</xdr:row>
      <xdr:rowOff>0</xdr:rowOff>
    </xdr:from>
    <xdr:ext cx="304800" cy="266700"/>
    <xdr:sp macro="" textlink="">
      <xdr:nvSpPr>
        <xdr:cNvPr id="1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1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9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19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0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0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0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0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0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0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0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0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0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0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1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1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1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1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1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1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1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1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1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1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2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2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2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2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2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2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2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2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2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2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3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3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3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3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3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3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3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3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3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3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4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4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4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4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4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4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4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4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4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4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5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5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5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5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5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5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5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5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5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5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6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6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6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6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6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6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6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6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6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6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7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7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7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7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7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7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7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76225"/>
    <xdr:sp macro="" textlink="">
      <xdr:nvSpPr>
        <xdr:cNvPr id="27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7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7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8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8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8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8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8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8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8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8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88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48</xdr:row>
      <xdr:rowOff>0</xdr:rowOff>
    </xdr:from>
    <xdr:ext cx="304800" cy="266700"/>
    <xdr:sp macro="" textlink="">
      <xdr:nvSpPr>
        <xdr:cNvPr id="289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20478750" y="1171575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83</xdr:row>
      <xdr:rowOff>0</xdr:rowOff>
    </xdr:from>
    <xdr:ext cx="304800" cy="266700"/>
    <xdr:sp macro="" textlink="">
      <xdr:nvSpPr>
        <xdr:cNvPr id="290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09397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83</xdr:row>
      <xdr:rowOff>0</xdr:rowOff>
    </xdr:from>
    <xdr:ext cx="304800" cy="266700"/>
    <xdr:sp macro="" textlink="">
      <xdr:nvSpPr>
        <xdr:cNvPr id="291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09397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83</xdr:row>
      <xdr:rowOff>0</xdr:rowOff>
    </xdr:from>
    <xdr:ext cx="304800" cy="266700"/>
    <xdr:sp macro="" textlink="">
      <xdr:nvSpPr>
        <xdr:cNvPr id="29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09397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83</xdr:row>
      <xdr:rowOff>0</xdr:rowOff>
    </xdr:from>
    <xdr:ext cx="304800" cy="266700"/>
    <xdr:sp macro="" textlink="">
      <xdr:nvSpPr>
        <xdr:cNvPr id="29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09397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84</xdr:row>
      <xdr:rowOff>0</xdr:rowOff>
    </xdr:from>
    <xdr:ext cx="304800" cy="266700"/>
    <xdr:sp macro="" textlink="">
      <xdr:nvSpPr>
        <xdr:cNvPr id="294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11683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84</xdr:row>
      <xdr:rowOff>0</xdr:rowOff>
    </xdr:from>
    <xdr:ext cx="304800" cy="266700"/>
    <xdr:sp macro="" textlink="">
      <xdr:nvSpPr>
        <xdr:cNvPr id="295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11683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84</xdr:row>
      <xdr:rowOff>0</xdr:rowOff>
    </xdr:from>
    <xdr:ext cx="304800" cy="266700"/>
    <xdr:sp macro="" textlink="">
      <xdr:nvSpPr>
        <xdr:cNvPr id="296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1168300"/>
          <a:ext cx="304800" cy="266700"/>
        </a:xfrm>
        <a:prstGeom prst="rect">
          <a:avLst/>
        </a:prstGeom>
        <a:noFill/>
      </xdr:spPr>
    </xdr:sp>
    <xdr:clientData/>
  </xdr:oneCellAnchor>
  <xdr:oneCellAnchor>
    <xdr:from>
      <xdr:col>14</xdr:col>
      <xdr:colOff>0</xdr:colOff>
      <xdr:row>84</xdr:row>
      <xdr:rowOff>0</xdr:rowOff>
    </xdr:from>
    <xdr:ext cx="304800" cy="266700"/>
    <xdr:sp macro="" textlink="">
      <xdr:nvSpPr>
        <xdr:cNvPr id="297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962650" y="51168300"/>
          <a:ext cx="304800" cy="266700"/>
        </a:xfrm>
        <a:prstGeom prst="rect">
          <a:avLst/>
        </a:prstGeom>
        <a:noFill/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114300</xdr:rowOff>
    </xdr:to>
    <xdr:sp macro="" textlink="">
      <xdr:nvSpPr>
        <xdr:cNvPr id="2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839825" y="2066925"/>
          <a:ext cx="304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304800</xdr:colOff>
      <xdr:row>5</xdr:row>
      <xdr:rowOff>114300</xdr:rowOff>
    </xdr:to>
    <xdr:sp macro="" textlink="">
      <xdr:nvSpPr>
        <xdr:cNvPr id="3" name="AutoShape 5" descr="https://www.google.com/gen_204?atyp=i&amp;zx=1542084100715&amp;ogefn=pa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868525" y="2066925"/>
          <a:ext cx="304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boarding.labour.tech/onboarding/candidate/verification/information?employeeDataId=318969&amp;type=tota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boarding.labour.tech/onboarding/candidate/verification/information?employeeDataId=341543&amp;type=tota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s://onboarding.labour.tech/onboarding/candidate/verification/information?employeeDataId=393548&amp;type=total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onboarding.labour.tech/onboarding/candidate/verification/information?employeeDataId=337520&amp;type=total" TargetMode="External"/><Relationship Id="rId1" Type="http://schemas.openxmlformats.org/officeDocument/2006/relationships/hyperlink" Target="https://onboarding.labour.tech/onboarding/candidate/verification/information?employeeDataId=335810&amp;type=tota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onboarding.labour.tech/onboarding/candidate/verification/information?employeeDataId=353288&amp;type=tota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BJ4"/>
  <sheetViews>
    <sheetView topLeftCell="V1" workbookViewId="0">
      <selection activeCell="AQ8" sqref="AQ8"/>
    </sheetView>
  </sheetViews>
  <sheetFormatPr defaultRowHeight="12.75" x14ac:dyDescent="0.2"/>
  <cols>
    <col min="1" max="1" width="4.140625" bestFit="1" customWidth="1"/>
    <col min="2" max="2" width="7" style="35" bestFit="1" customWidth="1"/>
    <col min="3" max="3" width="25.140625" bestFit="1" customWidth="1"/>
    <col min="4" max="4" width="25.7109375" customWidth="1"/>
    <col min="5" max="5" width="33.85546875" customWidth="1"/>
    <col min="6" max="6" width="11" customWidth="1"/>
    <col min="7" max="7" width="11.5703125" customWidth="1"/>
    <col min="8" max="9" width="10.42578125" customWidth="1"/>
    <col min="10" max="10" width="7" customWidth="1"/>
    <col min="11" max="11" width="14.28515625" customWidth="1"/>
    <col min="12" max="12" width="7.42578125" customWidth="1"/>
    <col min="13" max="14" width="12" customWidth="1"/>
    <col min="15" max="15" width="29" customWidth="1"/>
    <col min="16" max="16" width="17.28515625" customWidth="1"/>
    <col min="17" max="17" width="14.42578125" customWidth="1"/>
    <col min="18" max="18" width="6" customWidth="1"/>
    <col min="19" max="19" width="13.5703125" customWidth="1"/>
    <col min="20" max="20" width="99.5703125" customWidth="1"/>
    <col min="21" max="21" width="11.5703125" customWidth="1"/>
    <col min="22" max="22" width="14.28515625" customWidth="1"/>
    <col min="23" max="23" width="17.5703125" customWidth="1"/>
    <col min="24" max="24" width="16" customWidth="1"/>
    <col min="25" max="25" width="16.28515625" customWidth="1"/>
    <col min="26" max="27" width="10.5703125" customWidth="1"/>
    <col min="28" max="28" width="12.42578125" customWidth="1"/>
    <col min="29" max="29" width="5.28515625" customWidth="1"/>
    <col min="30" max="30" width="4.42578125" customWidth="1"/>
    <col min="31" max="31" width="7.85546875" customWidth="1"/>
    <col min="32" max="32" width="3.5703125" customWidth="1"/>
    <col min="33" max="33" width="10.140625" style="75" customWidth="1"/>
    <col min="34" max="34" width="19" customWidth="1"/>
    <col min="35" max="62" width="4.28515625" bestFit="1" customWidth="1"/>
  </cols>
  <sheetData>
    <row r="1" spans="1:62" ht="15" x14ac:dyDescent="0.2">
      <c r="A1" s="247" t="s">
        <v>1048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</row>
    <row r="2" spans="1:62" s="33" customFormat="1" ht="30" x14ac:dyDescent="0.2">
      <c r="A2" s="31" t="s">
        <v>35</v>
      </c>
      <c r="B2" s="34" t="s">
        <v>36</v>
      </c>
      <c r="C2" s="31" t="s">
        <v>3</v>
      </c>
      <c r="D2" s="31" t="s">
        <v>180</v>
      </c>
      <c r="E2" s="31" t="s">
        <v>181</v>
      </c>
      <c r="F2" s="31" t="s">
        <v>657</v>
      </c>
      <c r="G2" s="31" t="s">
        <v>183</v>
      </c>
      <c r="H2" s="76" t="s">
        <v>184</v>
      </c>
      <c r="I2" s="76" t="s">
        <v>185</v>
      </c>
      <c r="J2" s="77" t="s">
        <v>186</v>
      </c>
      <c r="K2" s="77" t="s">
        <v>187</v>
      </c>
      <c r="L2" s="31" t="s">
        <v>188</v>
      </c>
      <c r="M2" s="32" t="s">
        <v>189</v>
      </c>
      <c r="N2" s="78" t="s">
        <v>190</v>
      </c>
      <c r="O2" s="32" t="s">
        <v>658</v>
      </c>
      <c r="P2" s="77" t="s">
        <v>192</v>
      </c>
      <c r="Q2" s="77" t="s">
        <v>193</v>
      </c>
      <c r="R2" s="32" t="s">
        <v>659</v>
      </c>
      <c r="S2" s="79" t="s">
        <v>197</v>
      </c>
      <c r="T2" s="79" t="s">
        <v>660</v>
      </c>
      <c r="U2" s="76" t="s">
        <v>199</v>
      </c>
      <c r="V2" s="76" t="s">
        <v>200</v>
      </c>
      <c r="W2" s="76" t="s">
        <v>201</v>
      </c>
      <c r="X2" s="76" t="s">
        <v>202</v>
      </c>
      <c r="Y2" s="76" t="s">
        <v>203</v>
      </c>
      <c r="Z2" s="80" t="s">
        <v>661</v>
      </c>
      <c r="AA2" s="80" t="s">
        <v>662</v>
      </c>
      <c r="AB2" s="81" t="s">
        <v>800</v>
      </c>
      <c r="AC2" s="81" t="s">
        <v>124</v>
      </c>
      <c r="AD2" s="81" t="s">
        <v>996</v>
      </c>
      <c r="AE2" s="81" t="s">
        <v>1049</v>
      </c>
      <c r="AF2" s="31" t="s">
        <v>948</v>
      </c>
      <c r="AG2" s="84" t="s">
        <v>667</v>
      </c>
      <c r="AH2" s="82" t="s">
        <v>666</v>
      </c>
      <c r="AI2" s="32">
        <v>1</v>
      </c>
      <c r="AJ2" s="32">
        <v>2</v>
      </c>
      <c r="AK2" s="32">
        <v>3</v>
      </c>
      <c r="AL2" s="32">
        <v>4</v>
      </c>
      <c r="AM2" s="32">
        <v>5</v>
      </c>
      <c r="AN2" s="32">
        <v>6</v>
      </c>
      <c r="AO2" s="32">
        <v>7</v>
      </c>
      <c r="AP2" s="32">
        <v>8</v>
      </c>
      <c r="AQ2" s="32">
        <v>9</v>
      </c>
      <c r="AR2" s="32">
        <v>10</v>
      </c>
      <c r="AS2" s="32">
        <v>11</v>
      </c>
      <c r="AT2" s="32">
        <v>12</v>
      </c>
      <c r="AU2" s="32">
        <v>13</v>
      </c>
      <c r="AV2" s="32">
        <v>14</v>
      </c>
      <c r="AW2" s="32">
        <v>15</v>
      </c>
      <c r="AX2" s="32">
        <v>16</v>
      </c>
      <c r="AY2" s="32">
        <v>17</v>
      </c>
      <c r="AZ2" s="32">
        <v>18</v>
      </c>
      <c r="BA2" s="32">
        <v>19</v>
      </c>
      <c r="BB2" s="32">
        <v>20</v>
      </c>
      <c r="BC2" s="32">
        <v>21</v>
      </c>
      <c r="BD2" s="32">
        <v>22</v>
      </c>
      <c r="BE2" s="32">
        <v>23</v>
      </c>
      <c r="BF2" s="32">
        <v>24</v>
      </c>
      <c r="BG2" s="32">
        <v>25</v>
      </c>
      <c r="BH2" s="32">
        <v>26</v>
      </c>
      <c r="BI2" s="32">
        <v>27</v>
      </c>
      <c r="BJ2" s="32">
        <v>28</v>
      </c>
    </row>
    <row r="3" spans="1:62" ht="15.75" x14ac:dyDescent="0.25">
      <c r="A3" s="1">
        <v>1</v>
      </c>
      <c r="B3" s="10" t="s">
        <v>942</v>
      </c>
      <c r="C3" s="8" t="s">
        <v>943</v>
      </c>
      <c r="D3" s="12" t="s">
        <v>944</v>
      </c>
      <c r="E3" s="9" t="s">
        <v>212</v>
      </c>
      <c r="F3" s="9" t="s">
        <v>213</v>
      </c>
      <c r="G3" s="9" t="s">
        <v>214</v>
      </c>
      <c r="H3" s="64">
        <v>44219</v>
      </c>
      <c r="I3" s="64">
        <v>35176</v>
      </c>
      <c r="J3" s="171"/>
      <c r="K3" s="170"/>
      <c r="L3" s="8">
        <v>0</v>
      </c>
      <c r="M3" s="170" t="s">
        <v>216</v>
      </c>
      <c r="N3" s="170"/>
      <c r="O3" s="170"/>
      <c r="P3" s="171"/>
      <c r="Q3" s="170"/>
      <c r="R3" s="170" t="s">
        <v>218</v>
      </c>
      <c r="S3" s="2"/>
      <c r="T3" s="9" t="s">
        <v>945</v>
      </c>
      <c r="U3" s="1" t="s">
        <v>946</v>
      </c>
      <c r="V3" s="170" t="s">
        <v>263</v>
      </c>
      <c r="W3" s="170" t="s">
        <v>491</v>
      </c>
      <c r="X3" s="170" t="s">
        <v>239</v>
      </c>
      <c r="Y3" s="170" t="s">
        <v>947</v>
      </c>
      <c r="AB3" s="1">
        <f>COUNTIF(AI3:BJ3,"P")</f>
        <v>24</v>
      </c>
      <c r="AC3" s="1">
        <f>COUNTIF(AI3:BJ3,"WO")</f>
        <v>4</v>
      </c>
      <c r="AD3" s="1">
        <f>COUNTIF(AI3:BJ3,"H")</f>
        <v>0</v>
      </c>
      <c r="AE3" s="1">
        <f t="shared" ref="AE3" si="0">AB3+AC3+AD3</f>
        <v>28</v>
      </c>
      <c r="AF3" s="18"/>
      <c r="AG3" s="83">
        <v>30</v>
      </c>
      <c r="AH3" s="18"/>
      <c r="AI3" s="234" t="s">
        <v>800</v>
      </c>
      <c r="AJ3" s="234" t="s">
        <v>800</v>
      </c>
      <c r="AK3" s="234" t="s">
        <v>800</v>
      </c>
      <c r="AL3" s="234" t="s">
        <v>800</v>
      </c>
      <c r="AM3" s="234" t="s">
        <v>801</v>
      </c>
      <c r="AN3" s="234" t="s">
        <v>800</v>
      </c>
      <c r="AO3" s="234" t="s">
        <v>800</v>
      </c>
      <c r="AP3" s="234" t="s">
        <v>800</v>
      </c>
      <c r="AQ3" s="234" t="s">
        <v>800</v>
      </c>
      <c r="AR3" s="234" t="s">
        <v>800</v>
      </c>
      <c r="AS3" s="234" t="s">
        <v>800</v>
      </c>
      <c r="AT3" s="234" t="s">
        <v>801</v>
      </c>
      <c r="AU3" s="234" t="s">
        <v>800</v>
      </c>
      <c r="AV3" s="234" t="s">
        <v>800</v>
      </c>
      <c r="AW3" s="234" t="s">
        <v>800</v>
      </c>
      <c r="AX3" s="234" t="s">
        <v>800</v>
      </c>
      <c r="AY3" s="234" t="s">
        <v>800</v>
      </c>
      <c r="AZ3" s="234" t="s">
        <v>800</v>
      </c>
      <c r="BA3" s="234" t="s">
        <v>801</v>
      </c>
      <c r="BB3" s="234" t="s">
        <v>800</v>
      </c>
      <c r="BC3" s="234" t="s">
        <v>800</v>
      </c>
      <c r="BD3" s="234" t="s">
        <v>800</v>
      </c>
      <c r="BE3" s="234" t="s">
        <v>800</v>
      </c>
      <c r="BF3" s="234" t="s">
        <v>800</v>
      </c>
      <c r="BG3" s="234" t="s">
        <v>800</v>
      </c>
      <c r="BH3" s="234" t="s">
        <v>801</v>
      </c>
      <c r="BI3" s="234" t="s">
        <v>800</v>
      </c>
      <c r="BJ3" s="234" t="s">
        <v>800</v>
      </c>
    </row>
    <row r="4" spans="1:62" ht="15" x14ac:dyDescent="0.2">
      <c r="A4" s="248" t="s">
        <v>40</v>
      </c>
      <c r="B4" s="248"/>
      <c r="C4" s="248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>
        <f t="shared" ref="AB4:AH4" si="1">SUM(AB3:AB3)</f>
        <v>24</v>
      </c>
      <c r="AC4" s="123">
        <f t="shared" si="1"/>
        <v>4</v>
      </c>
      <c r="AD4" s="123">
        <f t="shared" si="1"/>
        <v>0</v>
      </c>
      <c r="AE4" s="123">
        <f t="shared" si="1"/>
        <v>28</v>
      </c>
      <c r="AF4" s="123">
        <f t="shared" si="1"/>
        <v>0</v>
      </c>
      <c r="AG4" s="123">
        <f t="shared" si="1"/>
        <v>30</v>
      </c>
      <c r="AH4" s="123">
        <f t="shared" si="1"/>
        <v>0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</row>
  </sheetData>
  <mergeCells count="2">
    <mergeCell ref="A1:BJ1"/>
    <mergeCell ref="A4:C4"/>
  </mergeCells>
  <conditionalFormatting sqref="B3">
    <cfRule type="duplicateValues" dxfId="63" priority="23" stopIfTrue="1"/>
  </conditionalFormatting>
  <conditionalFormatting sqref="R2:AF2">
    <cfRule type="cellIs" dxfId="62" priority="9" operator="equal">
      <formula>"WO"</formula>
    </cfRule>
    <cfRule type="cellIs" dxfId="61" priority="10" operator="equal">
      <formula>"A"</formula>
    </cfRule>
  </conditionalFormatting>
  <conditionalFormatting sqref="AF2">
    <cfRule type="containsText" dxfId="60" priority="6" operator="containsText" text="A">
      <formula>NOT(ISERROR(SEARCH("A",AF2)))</formula>
    </cfRule>
    <cfRule type="containsText" dxfId="59" priority="7" operator="containsText" text="off">
      <formula>NOT(ISERROR(SEARCH("off",AF2)))</formula>
    </cfRule>
    <cfRule type="containsText" dxfId="58" priority="8" operator="containsText" text="A">
      <formula>NOT(ISERROR(SEARCH("A",AF2)))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K26"/>
  <sheetViews>
    <sheetView topLeftCell="AB1" workbookViewId="0">
      <selection activeCell="BI2" sqref="BI2"/>
    </sheetView>
  </sheetViews>
  <sheetFormatPr defaultRowHeight="12.75" x14ac:dyDescent="0.2"/>
  <cols>
    <col min="1" max="1" width="4.140625" bestFit="1" customWidth="1"/>
    <col min="2" max="2" width="7" style="35" bestFit="1" customWidth="1"/>
    <col min="3" max="3" width="25.140625" bestFit="1" customWidth="1"/>
    <col min="4" max="4" width="25.7109375" customWidth="1"/>
    <col min="5" max="5" width="33.85546875" customWidth="1"/>
    <col min="6" max="6" width="11" customWidth="1"/>
    <col min="7" max="7" width="11.5703125" customWidth="1"/>
    <col min="8" max="9" width="10.42578125" customWidth="1"/>
    <col min="10" max="10" width="7" customWidth="1"/>
    <col min="11" max="11" width="14.28515625" customWidth="1"/>
    <col min="12" max="12" width="7.42578125" customWidth="1"/>
    <col min="13" max="14" width="12" customWidth="1"/>
    <col min="15" max="15" width="29" customWidth="1"/>
    <col min="16" max="16" width="17.28515625" customWidth="1"/>
    <col min="17" max="17" width="14.42578125" customWidth="1"/>
    <col min="18" max="18" width="6" customWidth="1"/>
    <col min="19" max="19" width="13.5703125" customWidth="1"/>
    <col min="20" max="20" width="99.5703125" customWidth="1"/>
    <col min="21" max="21" width="11.5703125" customWidth="1"/>
    <col min="22" max="22" width="14.28515625" customWidth="1"/>
    <col min="23" max="23" width="17.5703125" customWidth="1"/>
    <col min="24" max="24" width="16" customWidth="1"/>
    <col min="25" max="25" width="16.28515625" customWidth="1"/>
    <col min="26" max="27" width="10.5703125" customWidth="1"/>
    <col min="28" max="28" width="8.42578125" customWidth="1"/>
    <col min="29" max="29" width="5.28515625" customWidth="1"/>
    <col min="30" max="30" width="4.42578125" customWidth="1"/>
    <col min="31" max="31" width="7.85546875" style="75" customWidth="1"/>
    <col min="32" max="32" width="3.5703125" customWidth="1"/>
    <col min="33" max="33" width="10.140625" style="75" customWidth="1"/>
    <col min="34" max="34" width="19" style="75" customWidth="1"/>
    <col min="35" max="62" width="4.28515625" bestFit="1" customWidth="1"/>
    <col min="63" max="63" width="30.28515625" bestFit="1" customWidth="1"/>
  </cols>
  <sheetData>
    <row r="1" spans="1:62" ht="15" x14ac:dyDescent="0.2">
      <c r="A1" s="247" t="s">
        <v>1048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</row>
    <row r="2" spans="1:62" s="33" customFormat="1" ht="31.5" customHeight="1" x14ac:dyDescent="0.2">
      <c r="A2" s="31" t="s">
        <v>35</v>
      </c>
      <c r="B2" s="34" t="s">
        <v>36</v>
      </c>
      <c r="C2" s="31" t="s">
        <v>3</v>
      </c>
      <c r="D2" s="31" t="s">
        <v>180</v>
      </c>
      <c r="E2" s="31" t="s">
        <v>181</v>
      </c>
      <c r="F2" s="31" t="s">
        <v>657</v>
      </c>
      <c r="G2" s="31" t="s">
        <v>183</v>
      </c>
      <c r="H2" s="76" t="s">
        <v>184</v>
      </c>
      <c r="I2" s="76" t="s">
        <v>185</v>
      </c>
      <c r="J2" s="77" t="s">
        <v>186</v>
      </c>
      <c r="K2" s="77" t="s">
        <v>187</v>
      </c>
      <c r="L2" s="31" t="s">
        <v>188</v>
      </c>
      <c r="M2" s="32" t="s">
        <v>189</v>
      </c>
      <c r="N2" s="78" t="s">
        <v>190</v>
      </c>
      <c r="O2" s="32" t="s">
        <v>658</v>
      </c>
      <c r="P2" s="77" t="s">
        <v>192</v>
      </c>
      <c r="Q2" s="77" t="s">
        <v>193</v>
      </c>
      <c r="R2" s="32" t="s">
        <v>659</v>
      </c>
      <c r="S2" s="79" t="s">
        <v>197</v>
      </c>
      <c r="T2" s="79" t="s">
        <v>660</v>
      </c>
      <c r="U2" s="76" t="s">
        <v>199</v>
      </c>
      <c r="V2" s="76" t="s">
        <v>200</v>
      </c>
      <c r="W2" s="76" t="s">
        <v>201</v>
      </c>
      <c r="X2" s="76" t="s">
        <v>202</v>
      </c>
      <c r="Y2" s="76" t="s">
        <v>203</v>
      </c>
      <c r="Z2" s="80" t="s">
        <v>661</v>
      </c>
      <c r="AA2" s="80" t="s">
        <v>662</v>
      </c>
      <c r="AB2" s="81" t="s">
        <v>800</v>
      </c>
      <c r="AC2" s="81" t="s">
        <v>801</v>
      </c>
      <c r="AD2" s="81" t="s">
        <v>664</v>
      </c>
      <c r="AE2" s="81" t="s">
        <v>803</v>
      </c>
      <c r="AF2" s="31" t="s">
        <v>665</v>
      </c>
      <c r="AG2" s="84" t="s">
        <v>667</v>
      </c>
      <c r="AH2" s="82" t="s">
        <v>666</v>
      </c>
      <c r="AI2" s="32">
        <v>1</v>
      </c>
      <c r="AJ2" s="32">
        <v>2</v>
      </c>
      <c r="AK2" s="32">
        <v>3</v>
      </c>
      <c r="AL2" s="32">
        <v>4</v>
      </c>
      <c r="AM2" s="32">
        <v>5</v>
      </c>
      <c r="AN2" s="32">
        <v>6</v>
      </c>
      <c r="AO2" s="32">
        <v>7</v>
      </c>
      <c r="AP2" s="32">
        <v>8</v>
      </c>
      <c r="AQ2" s="32">
        <v>9</v>
      </c>
      <c r="AR2" s="32">
        <v>10</v>
      </c>
      <c r="AS2" s="32">
        <v>11</v>
      </c>
      <c r="AT2" s="32">
        <v>12</v>
      </c>
      <c r="AU2" s="32">
        <v>13</v>
      </c>
      <c r="AV2" s="32">
        <v>14</v>
      </c>
      <c r="AW2" s="32">
        <v>15</v>
      </c>
      <c r="AX2" s="32">
        <v>16</v>
      </c>
      <c r="AY2" s="32">
        <v>17</v>
      </c>
      <c r="AZ2" s="32">
        <v>18</v>
      </c>
      <c r="BA2" s="32">
        <v>19</v>
      </c>
      <c r="BB2" s="32">
        <v>20</v>
      </c>
      <c r="BC2" s="32">
        <v>21</v>
      </c>
      <c r="BD2" s="32">
        <v>22</v>
      </c>
      <c r="BE2" s="32">
        <v>23</v>
      </c>
      <c r="BF2" s="32">
        <v>24</v>
      </c>
      <c r="BG2" s="32">
        <v>25</v>
      </c>
      <c r="BH2" s="32">
        <v>26</v>
      </c>
      <c r="BI2" s="32">
        <v>27</v>
      </c>
      <c r="BJ2" s="32">
        <v>28</v>
      </c>
    </row>
    <row r="3" spans="1:62" ht="17.25" customHeight="1" x14ac:dyDescent="0.2">
      <c r="A3" s="1">
        <v>1</v>
      </c>
      <c r="B3" s="8" t="s">
        <v>125</v>
      </c>
      <c r="C3" s="212" t="s">
        <v>126</v>
      </c>
      <c r="D3" s="9" t="s">
        <v>668</v>
      </c>
      <c r="E3" s="9" t="s">
        <v>645</v>
      </c>
      <c r="F3" s="9" t="s">
        <v>213</v>
      </c>
      <c r="G3" s="9" t="s">
        <v>669</v>
      </c>
      <c r="H3" s="85">
        <v>42101</v>
      </c>
      <c r="I3" s="85">
        <v>29834</v>
      </c>
      <c r="J3" s="8" t="s">
        <v>670</v>
      </c>
      <c r="K3" s="86">
        <v>460664637553</v>
      </c>
      <c r="L3" s="8" t="s">
        <v>368</v>
      </c>
      <c r="M3" s="9" t="s">
        <v>243</v>
      </c>
      <c r="N3" s="9">
        <v>100462874388</v>
      </c>
      <c r="O3" s="9"/>
      <c r="P3" s="8" t="s">
        <v>671</v>
      </c>
      <c r="Q3" s="9"/>
      <c r="R3" s="9" t="s">
        <v>218</v>
      </c>
      <c r="S3" s="9"/>
      <c r="T3" s="9" t="s">
        <v>672</v>
      </c>
      <c r="U3" s="9" t="s">
        <v>673</v>
      </c>
      <c r="V3" s="9" t="s">
        <v>263</v>
      </c>
      <c r="W3" s="9" t="s">
        <v>222</v>
      </c>
      <c r="X3" s="9" t="s">
        <v>674</v>
      </c>
      <c r="Y3" s="9" t="s">
        <v>675</v>
      </c>
      <c r="Z3" s="212"/>
      <c r="AA3" s="212"/>
      <c r="AB3" s="1">
        <f t="shared" ref="AB3:AB24" si="0">COUNTIF(AI3:BJ3,"P")</f>
        <v>24</v>
      </c>
      <c r="AC3" s="1">
        <f t="shared" ref="AC3:AC24" si="1">COUNTIF(AI3:BJ3,"W/O")</f>
        <v>4</v>
      </c>
      <c r="AD3" s="1">
        <f t="shared" ref="AD3:AD24" si="2">COUNTIF(AI3:BJ3,"C/O")</f>
        <v>0</v>
      </c>
      <c r="AE3" s="1">
        <f>AB3+AC3+AD3</f>
        <v>28</v>
      </c>
      <c r="AF3" s="212"/>
      <c r="AG3" s="213">
        <v>30</v>
      </c>
      <c r="AH3" s="213"/>
      <c r="AI3" s="173" t="s">
        <v>800</v>
      </c>
      <c r="AJ3" s="173" t="s">
        <v>800</v>
      </c>
      <c r="AK3" s="173" t="s">
        <v>800</v>
      </c>
      <c r="AL3" s="173" t="s">
        <v>800</v>
      </c>
      <c r="AM3" s="173" t="s">
        <v>124</v>
      </c>
      <c r="AN3" s="173" t="s">
        <v>800</v>
      </c>
      <c r="AO3" s="173" t="s">
        <v>800</v>
      </c>
      <c r="AP3" s="173" t="s">
        <v>800</v>
      </c>
      <c r="AQ3" s="173" t="s">
        <v>800</v>
      </c>
      <c r="AR3" s="173" t="s">
        <v>800</v>
      </c>
      <c r="AS3" s="173" t="s">
        <v>800</v>
      </c>
      <c r="AT3" s="173" t="s">
        <v>124</v>
      </c>
      <c r="AU3" s="173" t="s">
        <v>800</v>
      </c>
      <c r="AV3" s="173" t="s">
        <v>800</v>
      </c>
      <c r="AW3" s="173" t="s">
        <v>800</v>
      </c>
      <c r="AX3" s="173" t="s">
        <v>800</v>
      </c>
      <c r="AY3" s="173" t="s">
        <v>800</v>
      </c>
      <c r="AZ3" s="173" t="s">
        <v>800</v>
      </c>
      <c r="BA3" s="173" t="s">
        <v>124</v>
      </c>
      <c r="BB3" s="173" t="s">
        <v>800</v>
      </c>
      <c r="BC3" s="173" t="s">
        <v>800</v>
      </c>
      <c r="BD3" s="173" t="s">
        <v>800</v>
      </c>
      <c r="BE3" s="173" t="s">
        <v>800</v>
      </c>
      <c r="BF3" s="173" t="s">
        <v>800</v>
      </c>
      <c r="BG3" s="173" t="s">
        <v>800</v>
      </c>
      <c r="BH3" s="173" t="s">
        <v>124</v>
      </c>
      <c r="BI3" s="173" t="s">
        <v>800</v>
      </c>
      <c r="BJ3" s="173" t="s">
        <v>800</v>
      </c>
    </row>
    <row r="4" spans="1:62" ht="17.25" customHeight="1" x14ac:dyDescent="0.2">
      <c r="A4" s="1">
        <v>2</v>
      </c>
      <c r="B4" s="8" t="s">
        <v>127</v>
      </c>
      <c r="C4" s="9" t="s">
        <v>128</v>
      </c>
      <c r="D4" s="9" t="s">
        <v>676</v>
      </c>
      <c r="E4" s="9" t="s">
        <v>645</v>
      </c>
      <c r="F4" s="9" t="s">
        <v>213</v>
      </c>
      <c r="G4" s="9" t="s">
        <v>669</v>
      </c>
      <c r="H4" s="85">
        <v>42186</v>
      </c>
      <c r="I4" s="85">
        <v>33222</v>
      </c>
      <c r="J4" s="8" t="s">
        <v>677</v>
      </c>
      <c r="K4" s="53">
        <v>855847091417</v>
      </c>
      <c r="L4" s="8" t="s">
        <v>368</v>
      </c>
      <c r="M4" s="9" t="s">
        <v>216</v>
      </c>
      <c r="N4" s="9">
        <v>100526265482</v>
      </c>
      <c r="O4" s="9"/>
      <c r="P4" s="8" t="s">
        <v>678</v>
      </c>
      <c r="Q4" s="9"/>
      <c r="R4" s="9" t="s">
        <v>218</v>
      </c>
      <c r="S4" s="9"/>
      <c r="T4" s="9" t="s">
        <v>679</v>
      </c>
      <c r="U4" s="9" t="s">
        <v>680</v>
      </c>
      <c r="V4" s="9" t="s">
        <v>221</v>
      </c>
      <c r="W4" s="9" t="s">
        <v>222</v>
      </c>
      <c r="X4" s="9" t="s">
        <v>681</v>
      </c>
      <c r="Y4" s="9" t="s">
        <v>682</v>
      </c>
      <c r="Z4" s="9"/>
      <c r="AA4" s="9"/>
      <c r="AB4" s="1">
        <f t="shared" si="0"/>
        <v>24</v>
      </c>
      <c r="AC4" s="1">
        <f t="shared" si="1"/>
        <v>4</v>
      </c>
      <c r="AD4" s="1">
        <f t="shared" si="2"/>
        <v>0</v>
      </c>
      <c r="AE4" s="1">
        <f t="shared" ref="AE4:AE24" si="3">AB4+AC4+AD4</f>
        <v>28</v>
      </c>
      <c r="AF4" s="9"/>
      <c r="AG4" s="213">
        <v>30</v>
      </c>
      <c r="AH4" s="1"/>
      <c r="AI4" s="173" t="s">
        <v>800</v>
      </c>
      <c r="AJ4" s="173" t="s">
        <v>800</v>
      </c>
      <c r="AK4" s="173" t="s">
        <v>800</v>
      </c>
      <c r="AL4" s="173" t="s">
        <v>800</v>
      </c>
      <c r="AM4" s="173" t="s">
        <v>124</v>
      </c>
      <c r="AN4" s="173" t="s">
        <v>800</v>
      </c>
      <c r="AO4" s="173" t="s">
        <v>800</v>
      </c>
      <c r="AP4" s="173" t="s">
        <v>800</v>
      </c>
      <c r="AQ4" s="173" t="s">
        <v>800</v>
      </c>
      <c r="AR4" s="173" t="s">
        <v>800</v>
      </c>
      <c r="AS4" s="173" t="s">
        <v>800</v>
      </c>
      <c r="AT4" s="173" t="s">
        <v>124</v>
      </c>
      <c r="AU4" s="173" t="s">
        <v>800</v>
      </c>
      <c r="AV4" s="173" t="s">
        <v>800</v>
      </c>
      <c r="AW4" s="173" t="s">
        <v>800</v>
      </c>
      <c r="AX4" s="173" t="s">
        <v>800</v>
      </c>
      <c r="AY4" s="173" t="s">
        <v>800</v>
      </c>
      <c r="AZ4" s="173" t="s">
        <v>800</v>
      </c>
      <c r="BA4" s="173" t="s">
        <v>124</v>
      </c>
      <c r="BB4" s="173" t="s">
        <v>800</v>
      </c>
      <c r="BC4" s="173" t="s">
        <v>800</v>
      </c>
      <c r="BD4" s="173" t="s">
        <v>800</v>
      </c>
      <c r="BE4" s="173" t="s">
        <v>800</v>
      </c>
      <c r="BF4" s="173" t="s">
        <v>800</v>
      </c>
      <c r="BG4" s="173" t="s">
        <v>800</v>
      </c>
      <c r="BH4" s="173" t="s">
        <v>124</v>
      </c>
      <c r="BI4" s="173" t="s">
        <v>800</v>
      </c>
      <c r="BJ4" s="173" t="s">
        <v>800</v>
      </c>
    </row>
    <row r="5" spans="1:62" ht="17.25" customHeight="1" x14ac:dyDescent="0.2">
      <c r="A5" s="1">
        <f>A4+1</f>
        <v>3</v>
      </c>
      <c r="B5" s="8" t="s">
        <v>129</v>
      </c>
      <c r="C5" s="9" t="s">
        <v>130</v>
      </c>
      <c r="D5" s="9" t="s">
        <v>683</v>
      </c>
      <c r="E5" s="9" t="s">
        <v>645</v>
      </c>
      <c r="F5" s="9" t="s">
        <v>213</v>
      </c>
      <c r="G5" s="9" t="s">
        <v>669</v>
      </c>
      <c r="H5" s="85">
        <v>42492</v>
      </c>
      <c r="I5" s="85">
        <v>33519</v>
      </c>
      <c r="J5" s="9"/>
      <c r="K5" s="9">
        <v>100791541711</v>
      </c>
      <c r="L5" s="9" t="s">
        <v>216</v>
      </c>
      <c r="M5" s="9">
        <v>100791541711</v>
      </c>
      <c r="N5" s="9"/>
      <c r="O5" s="8"/>
      <c r="P5" s="9"/>
      <c r="Q5" s="9"/>
      <c r="R5" s="9" t="s">
        <v>218</v>
      </c>
      <c r="S5" s="9">
        <v>0</v>
      </c>
      <c r="T5" s="9" t="s">
        <v>679</v>
      </c>
      <c r="U5" s="9" t="s">
        <v>684</v>
      </c>
      <c r="V5" s="9" t="s">
        <v>263</v>
      </c>
      <c r="W5" s="9" t="s">
        <v>282</v>
      </c>
      <c r="X5" s="9" t="s">
        <v>239</v>
      </c>
      <c r="Y5" s="9" t="s">
        <v>685</v>
      </c>
      <c r="Z5" s="9"/>
      <c r="AA5" s="9"/>
      <c r="AB5" s="1">
        <f t="shared" si="0"/>
        <v>24</v>
      </c>
      <c r="AC5" s="1">
        <f t="shared" si="1"/>
        <v>4</v>
      </c>
      <c r="AD5" s="1">
        <f t="shared" si="2"/>
        <v>0</v>
      </c>
      <c r="AE5" s="1">
        <f t="shared" si="3"/>
        <v>28</v>
      </c>
      <c r="AF5" s="9"/>
      <c r="AG5" s="213">
        <v>30</v>
      </c>
      <c r="AH5" s="1"/>
      <c r="AI5" s="173" t="s">
        <v>800</v>
      </c>
      <c r="AJ5" s="173" t="s">
        <v>800</v>
      </c>
      <c r="AK5" s="173" t="s">
        <v>800</v>
      </c>
      <c r="AL5" s="173" t="s">
        <v>800</v>
      </c>
      <c r="AM5" s="173" t="s">
        <v>124</v>
      </c>
      <c r="AN5" s="173" t="s">
        <v>800</v>
      </c>
      <c r="AO5" s="173" t="s">
        <v>800</v>
      </c>
      <c r="AP5" s="173" t="s">
        <v>800</v>
      </c>
      <c r="AQ5" s="173" t="s">
        <v>800</v>
      </c>
      <c r="AR5" s="173" t="s">
        <v>800</v>
      </c>
      <c r="AS5" s="173" t="s">
        <v>800</v>
      </c>
      <c r="AT5" s="173" t="s">
        <v>124</v>
      </c>
      <c r="AU5" s="173" t="s">
        <v>800</v>
      </c>
      <c r="AV5" s="173" t="s">
        <v>800</v>
      </c>
      <c r="AW5" s="173" t="s">
        <v>800</v>
      </c>
      <c r="AX5" s="173" t="s">
        <v>800</v>
      </c>
      <c r="AY5" s="173" t="s">
        <v>800</v>
      </c>
      <c r="AZ5" s="173" t="s">
        <v>800</v>
      </c>
      <c r="BA5" s="173" t="s">
        <v>124</v>
      </c>
      <c r="BB5" s="173" t="s">
        <v>800</v>
      </c>
      <c r="BC5" s="173" t="s">
        <v>800</v>
      </c>
      <c r="BD5" s="173" t="s">
        <v>800</v>
      </c>
      <c r="BE5" s="173" t="s">
        <v>800</v>
      </c>
      <c r="BF5" s="173" t="s">
        <v>800</v>
      </c>
      <c r="BG5" s="173" t="s">
        <v>800</v>
      </c>
      <c r="BH5" s="173" t="s">
        <v>124</v>
      </c>
      <c r="BI5" s="173" t="s">
        <v>800</v>
      </c>
      <c r="BJ5" s="173" t="s">
        <v>800</v>
      </c>
    </row>
    <row r="6" spans="1:62" ht="17.25" customHeight="1" x14ac:dyDescent="0.2">
      <c r="A6" s="1">
        <f t="shared" ref="A6:A25" si="4">A5+1</f>
        <v>4</v>
      </c>
      <c r="B6" s="8" t="s">
        <v>131</v>
      </c>
      <c r="C6" s="9" t="s">
        <v>132</v>
      </c>
      <c r="D6" s="9" t="s">
        <v>686</v>
      </c>
      <c r="E6" s="9" t="s">
        <v>645</v>
      </c>
      <c r="F6" s="9" t="s">
        <v>213</v>
      </c>
      <c r="G6" s="9" t="s">
        <v>669</v>
      </c>
      <c r="H6" s="85">
        <v>42818</v>
      </c>
      <c r="I6" s="85">
        <v>35376</v>
      </c>
      <c r="J6" s="8" t="s">
        <v>687</v>
      </c>
      <c r="K6" s="9">
        <v>544813961682</v>
      </c>
      <c r="L6" s="8" t="s">
        <v>368</v>
      </c>
      <c r="M6" s="9" t="s">
        <v>216</v>
      </c>
      <c r="N6" s="9">
        <v>101066924711</v>
      </c>
      <c r="O6" s="9"/>
      <c r="P6" s="8" t="s">
        <v>688</v>
      </c>
      <c r="Q6" s="9"/>
      <c r="R6" s="9" t="s">
        <v>218</v>
      </c>
      <c r="S6" s="9" t="s">
        <v>260</v>
      </c>
      <c r="T6" s="9" t="s">
        <v>689</v>
      </c>
      <c r="U6" s="9" t="s">
        <v>684</v>
      </c>
      <c r="V6" s="9" t="s">
        <v>263</v>
      </c>
      <c r="W6" s="9" t="s">
        <v>282</v>
      </c>
      <c r="X6" s="9" t="s">
        <v>239</v>
      </c>
      <c r="Y6" s="9" t="s">
        <v>685</v>
      </c>
      <c r="Z6" s="9"/>
      <c r="AA6" s="9"/>
      <c r="AB6" s="1">
        <f t="shared" si="0"/>
        <v>12</v>
      </c>
      <c r="AC6" s="1">
        <f t="shared" si="1"/>
        <v>2</v>
      </c>
      <c r="AD6" s="1">
        <f t="shared" si="2"/>
        <v>0</v>
      </c>
      <c r="AE6" s="1">
        <f t="shared" si="3"/>
        <v>14</v>
      </c>
      <c r="AF6" s="9"/>
      <c r="AG6" s="213">
        <v>30</v>
      </c>
      <c r="AH6" s="1"/>
      <c r="AI6" s="173" t="s">
        <v>800</v>
      </c>
      <c r="AJ6" s="173" t="s">
        <v>800</v>
      </c>
      <c r="AK6" s="173" t="s">
        <v>800</v>
      </c>
      <c r="AL6" s="173" t="s">
        <v>800</v>
      </c>
      <c r="AM6" s="173" t="s">
        <v>800</v>
      </c>
      <c r="AN6" s="173" t="s">
        <v>800</v>
      </c>
      <c r="AO6" s="173" t="s">
        <v>124</v>
      </c>
      <c r="AP6" s="173" t="s">
        <v>800</v>
      </c>
      <c r="AQ6" s="173" t="s">
        <v>800</v>
      </c>
      <c r="AR6" s="173" t="s">
        <v>1052</v>
      </c>
      <c r="AS6" s="173" t="s">
        <v>1052</v>
      </c>
      <c r="AT6" s="173" t="s">
        <v>1052</v>
      </c>
      <c r="AU6" s="173" t="s">
        <v>1052</v>
      </c>
      <c r="AV6" s="173" t="s">
        <v>1052</v>
      </c>
      <c r="AW6" s="173" t="s">
        <v>1052</v>
      </c>
      <c r="AX6" s="173" t="s">
        <v>1052</v>
      </c>
      <c r="AY6" s="173" t="s">
        <v>1052</v>
      </c>
      <c r="AZ6" s="173" t="s">
        <v>1052</v>
      </c>
      <c r="BA6" s="173" t="s">
        <v>1052</v>
      </c>
      <c r="BB6" s="173" t="s">
        <v>1052</v>
      </c>
      <c r="BC6" s="173" t="s">
        <v>1052</v>
      </c>
      <c r="BD6" s="173" t="s">
        <v>1052</v>
      </c>
      <c r="BE6" s="173" t="s">
        <v>1052</v>
      </c>
      <c r="BF6" s="173" t="s">
        <v>800</v>
      </c>
      <c r="BG6" s="173" t="s">
        <v>800</v>
      </c>
      <c r="BH6" s="173" t="s">
        <v>800</v>
      </c>
      <c r="BI6" s="173" t="s">
        <v>1053</v>
      </c>
      <c r="BJ6" s="173" t="s">
        <v>124</v>
      </c>
    </row>
    <row r="7" spans="1:62" ht="17.25" customHeight="1" x14ac:dyDescent="0.2">
      <c r="A7" s="1">
        <f t="shared" si="4"/>
        <v>5</v>
      </c>
      <c r="B7" s="8" t="s">
        <v>133</v>
      </c>
      <c r="C7" s="9" t="s">
        <v>134</v>
      </c>
      <c r="D7" s="9" t="s">
        <v>690</v>
      </c>
      <c r="E7" s="9" t="s">
        <v>645</v>
      </c>
      <c r="F7" s="9" t="s">
        <v>213</v>
      </c>
      <c r="G7" s="9" t="s">
        <v>669</v>
      </c>
      <c r="H7" s="85">
        <v>43031</v>
      </c>
      <c r="I7" s="85">
        <v>33075</v>
      </c>
      <c r="J7" s="8" t="s">
        <v>691</v>
      </c>
      <c r="K7" s="9">
        <v>930669537732</v>
      </c>
      <c r="L7" s="8" t="s">
        <v>368</v>
      </c>
      <c r="M7" s="9" t="s">
        <v>216</v>
      </c>
      <c r="N7" s="9">
        <v>101198729188</v>
      </c>
      <c r="O7" s="9"/>
      <c r="P7" s="8" t="s">
        <v>692</v>
      </c>
      <c r="Q7" s="9"/>
      <c r="R7" s="9" t="s">
        <v>218</v>
      </c>
      <c r="S7" s="9" t="s">
        <v>260</v>
      </c>
      <c r="T7" s="9" t="s">
        <v>693</v>
      </c>
      <c r="U7" s="9" t="s">
        <v>694</v>
      </c>
      <c r="V7" s="9" t="s">
        <v>254</v>
      </c>
      <c r="W7" s="9" t="s">
        <v>222</v>
      </c>
      <c r="X7" s="9" t="s">
        <v>695</v>
      </c>
      <c r="Y7" s="9" t="s">
        <v>612</v>
      </c>
      <c r="Z7" s="9"/>
      <c r="AA7" s="9"/>
      <c r="AB7" s="1">
        <f t="shared" si="0"/>
        <v>24</v>
      </c>
      <c r="AC7" s="1">
        <f t="shared" si="1"/>
        <v>4</v>
      </c>
      <c r="AD7" s="1">
        <f t="shared" si="2"/>
        <v>0</v>
      </c>
      <c r="AE7" s="1">
        <f t="shared" si="3"/>
        <v>28</v>
      </c>
      <c r="AF7" s="9"/>
      <c r="AG7" s="213">
        <v>30</v>
      </c>
      <c r="AH7" s="1"/>
      <c r="AI7" s="173" t="s">
        <v>800</v>
      </c>
      <c r="AJ7" s="173" t="s">
        <v>124</v>
      </c>
      <c r="AK7" s="173" t="s">
        <v>800</v>
      </c>
      <c r="AL7" s="173" t="s">
        <v>800</v>
      </c>
      <c r="AM7" s="173" t="s">
        <v>800</v>
      </c>
      <c r="AN7" s="173" t="s">
        <v>800</v>
      </c>
      <c r="AO7" s="173" t="s">
        <v>800</v>
      </c>
      <c r="AP7" s="173" t="s">
        <v>800</v>
      </c>
      <c r="AQ7" s="173" t="s">
        <v>124</v>
      </c>
      <c r="AR7" s="173" t="s">
        <v>800</v>
      </c>
      <c r="AS7" s="173" t="s">
        <v>800</v>
      </c>
      <c r="AT7" s="173" t="s">
        <v>800</v>
      </c>
      <c r="AU7" s="173" t="s">
        <v>800</v>
      </c>
      <c r="AV7" s="173" t="s">
        <v>800</v>
      </c>
      <c r="AW7" s="173" t="s">
        <v>800</v>
      </c>
      <c r="AX7" s="173" t="s">
        <v>124</v>
      </c>
      <c r="AY7" s="173" t="s">
        <v>800</v>
      </c>
      <c r="AZ7" s="173" t="s">
        <v>800</v>
      </c>
      <c r="BA7" s="173" t="s">
        <v>800</v>
      </c>
      <c r="BB7" s="173" t="s">
        <v>800</v>
      </c>
      <c r="BC7" s="173" t="s">
        <v>800</v>
      </c>
      <c r="BD7" s="173" t="s">
        <v>800</v>
      </c>
      <c r="BE7" s="173" t="s">
        <v>124</v>
      </c>
      <c r="BF7" s="173" t="s">
        <v>800</v>
      </c>
      <c r="BG7" s="173" t="s">
        <v>800</v>
      </c>
      <c r="BH7" s="173" t="s">
        <v>800</v>
      </c>
      <c r="BI7" s="173" t="s">
        <v>800</v>
      </c>
      <c r="BJ7" s="173" t="s">
        <v>800</v>
      </c>
    </row>
    <row r="8" spans="1:62" ht="17.25" customHeight="1" x14ac:dyDescent="0.2">
      <c r="A8" s="1">
        <f t="shared" si="4"/>
        <v>6</v>
      </c>
      <c r="B8" s="8" t="s">
        <v>135</v>
      </c>
      <c r="C8" s="9" t="s">
        <v>136</v>
      </c>
      <c r="D8" s="9" t="s">
        <v>696</v>
      </c>
      <c r="E8" s="9" t="s">
        <v>645</v>
      </c>
      <c r="F8" s="9" t="s">
        <v>213</v>
      </c>
      <c r="G8" s="9" t="s">
        <v>669</v>
      </c>
      <c r="H8" s="85">
        <v>43435</v>
      </c>
      <c r="I8" s="85">
        <v>35827</v>
      </c>
      <c r="J8" s="8" t="s">
        <v>697</v>
      </c>
      <c r="K8" s="9">
        <v>652154634662</v>
      </c>
      <c r="L8" s="8" t="s">
        <v>368</v>
      </c>
      <c r="M8" s="9" t="s">
        <v>216</v>
      </c>
      <c r="N8" s="9">
        <v>101399545700</v>
      </c>
      <c r="O8" s="9"/>
      <c r="P8" s="8" t="s">
        <v>698</v>
      </c>
      <c r="Q8" s="9"/>
      <c r="R8" s="9" t="s">
        <v>218</v>
      </c>
      <c r="S8" s="9" t="s">
        <v>260</v>
      </c>
      <c r="T8" s="9" t="s">
        <v>699</v>
      </c>
      <c r="U8" s="9" t="s">
        <v>700</v>
      </c>
      <c r="V8" s="9" t="s">
        <v>221</v>
      </c>
      <c r="W8" s="9" t="s">
        <v>282</v>
      </c>
      <c r="X8" s="9" t="s">
        <v>239</v>
      </c>
      <c r="Y8" s="9" t="s">
        <v>701</v>
      </c>
      <c r="Z8" s="9"/>
      <c r="AA8" s="9"/>
      <c r="AB8" s="1">
        <f t="shared" si="0"/>
        <v>21</v>
      </c>
      <c r="AC8" s="1">
        <f t="shared" si="1"/>
        <v>3</v>
      </c>
      <c r="AD8" s="1">
        <f t="shared" si="2"/>
        <v>0</v>
      </c>
      <c r="AE8" s="1">
        <f t="shared" si="3"/>
        <v>24</v>
      </c>
      <c r="AF8" s="9"/>
      <c r="AG8" s="213">
        <v>30</v>
      </c>
      <c r="AH8" s="1"/>
      <c r="AI8" s="173" t="s">
        <v>800</v>
      </c>
      <c r="AJ8" s="173" t="s">
        <v>800</v>
      </c>
      <c r="AK8" s="173" t="s">
        <v>800</v>
      </c>
      <c r="AL8" s="173" t="s">
        <v>124</v>
      </c>
      <c r="AM8" s="173" t="s">
        <v>800</v>
      </c>
      <c r="AN8" s="173" t="s">
        <v>800</v>
      </c>
      <c r="AO8" s="173" t="s">
        <v>800</v>
      </c>
      <c r="AP8" s="173" t="s">
        <v>800</v>
      </c>
      <c r="AQ8" s="173" t="s">
        <v>1052</v>
      </c>
      <c r="AR8" s="173" t="s">
        <v>1052</v>
      </c>
      <c r="AS8" s="173" t="s">
        <v>1052</v>
      </c>
      <c r="AT8" s="173" t="s">
        <v>1052</v>
      </c>
      <c r="AU8" s="173" t="s">
        <v>800</v>
      </c>
      <c r="AV8" s="173" t="s">
        <v>800</v>
      </c>
      <c r="AW8" s="173" t="s">
        <v>800</v>
      </c>
      <c r="AX8" s="173" t="s">
        <v>800</v>
      </c>
      <c r="AY8" s="173" t="s">
        <v>800</v>
      </c>
      <c r="AZ8" s="173" t="s">
        <v>124</v>
      </c>
      <c r="BA8" s="173" t="s">
        <v>800</v>
      </c>
      <c r="BB8" s="173" t="s">
        <v>800</v>
      </c>
      <c r="BC8" s="173" t="s">
        <v>800</v>
      </c>
      <c r="BD8" s="173" t="s">
        <v>800</v>
      </c>
      <c r="BE8" s="173" t="s">
        <v>800</v>
      </c>
      <c r="BF8" s="173" t="s">
        <v>800</v>
      </c>
      <c r="BG8" s="173" t="s">
        <v>124</v>
      </c>
      <c r="BH8" s="173" t="s">
        <v>800</v>
      </c>
      <c r="BI8" s="173" t="s">
        <v>800</v>
      </c>
      <c r="BJ8" s="173" t="s">
        <v>800</v>
      </c>
    </row>
    <row r="9" spans="1:62" ht="17.25" customHeight="1" x14ac:dyDescent="0.2">
      <c r="A9" s="1">
        <f t="shared" si="4"/>
        <v>7</v>
      </c>
      <c r="B9" s="8" t="s">
        <v>137</v>
      </c>
      <c r="C9" s="9" t="s">
        <v>138</v>
      </c>
      <c r="D9" s="9" t="s">
        <v>702</v>
      </c>
      <c r="E9" s="9" t="s">
        <v>645</v>
      </c>
      <c r="F9" s="9" t="s">
        <v>213</v>
      </c>
      <c r="G9" s="9" t="s">
        <v>669</v>
      </c>
      <c r="H9" s="85">
        <v>43751</v>
      </c>
      <c r="I9" s="85">
        <v>34863</v>
      </c>
      <c r="J9" s="8" t="s">
        <v>368</v>
      </c>
      <c r="K9" s="9">
        <v>783724512492</v>
      </c>
      <c r="L9" s="8" t="s">
        <v>703</v>
      </c>
      <c r="M9" s="9" t="s">
        <v>216</v>
      </c>
      <c r="N9" s="9">
        <v>101518176946</v>
      </c>
      <c r="O9" s="9"/>
      <c r="P9" s="8" t="s">
        <v>704</v>
      </c>
      <c r="Q9" s="9"/>
      <c r="R9" s="9" t="s">
        <v>218</v>
      </c>
      <c r="S9" s="9" t="s">
        <v>705</v>
      </c>
      <c r="T9" s="9" t="s">
        <v>706</v>
      </c>
      <c r="U9" s="9" t="s">
        <v>707</v>
      </c>
      <c r="V9" s="9" t="s">
        <v>254</v>
      </c>
      <c r="W9" s="9" t="s">
        <v>282</v>
      </c>
      <c r="X9" s="9" t="s">
        <v>239</v>
      </c>
      <c r="Y9" s="9" t="s">
        <v>708</v>
      </c>
      <c r="Z9" s="9"/>
      <c r="AA9" s="9"/>
      <c r="AB9" s="1">
        <f t="shared" si="0"/>
        <v>23</v>
      </c>
      <c r="AC9" s="1">
        <f t="shared" si="1"/>
        <v>4</v>
      </c>
      <c r="AD9" s="1">
        <f t="shared" si="2"/>
        <v>0</v>
      </c>
      <c r="AE9" s="1">
        <f t="shared" si="3"/>
        <v>27</v>
      </c>
      <c r="AF9" s="9"/>
      <c r="AG9" s="213">
        <v>30</v>
      </c>
      <c r="AH9" s="1"/>
      <c r="AI9" s="173" t="s">
        <v>800</v>
      </c>
      <c r="AJ9" s="173" t="s">
        <v>800</v>
      </c>
      <c r="AK9" s="173" t="s">
        <v>124</v>
      </c>
      <c r="AL9" s="173" t="s">
        <v>800</v>
      </c>
      <c r="AM9" s="173" t="s">
        <v>800</v>
      </c>
      <c r="AN9" s="173" t="s">
        <v>800</v>
      </c>
      <c r="AO9" s="173" t="s">
        <v>800</v>
      </c>
      <c r="AP9" s="173" t="s">
        <v>1052</v>
      </c>
      <c r="AQ9" s="173" t="s">
        <v>800</v>
      </c>
      <c r="AR9" s="173" t="s">
        <v>124</v>
      </c>
      <c r="AS9" s="173" t="s">
        <v>800</v>
      </c>
      <c r="AT9" s="173" t="s">
        <v>800</v>
      </c>
      <c r="AU9" s="173" t="s">
        <v>800</v>
      </c>
      <c r="AV9" s="173" t="s">
        <v>800</v>
      </c>
      <c r="AW9" s="173" t="s">
        <v>800</v>
      </c>
      <c r="AX9" s="173" t="s">
        <v>800</v>
      </c>
      <c r="AY9" s="173" t="s">
        <v>124</v>
      </c>
      <c r="AZ9" s="173" t="s">
        <v>800</v>
      </c>
      <c r="BA9" s="173" t="s">
        <v>800</v>
      </c>
      <c r="BB9" s="173" t="s">
        <v>800</v>
      </c>
      <c r="BC9" s="173" t="s">
        <v>800</v>
      </c>
      <c r="BD9" s="173" t="s">
        <v>800</v>
      </c>
      <c r="BE9" s="173" t="s">
        <v>800</v>
      </c>
      <c r="BF9" s="173" t="s">
        <v>124</v>
      </c>
      <c r="BG9" s="173" t="s">
        <v>800</v>
      </c>
      <c r="BH9" s="173" t="s">
        <v>800</v>
      </c>
      <c r="BI9" s="173" t="s">
        <v>800</v>
      </c>
      <c r="BJ9" s="173" t="s">
        <v>800</v>
      </c>
    </row>
    <row r="10" spans="1:62" ht="17.25" customHeight="1" x14ac:dyDescent="0.25">
      <c r="A10" s="1">
        <f t="shared" si="4"/>
        <v>8</v>
      </c>
      <c r="B10" s="214" t="s">
        <v>139</v>
      </c>
      <c r="C10" s="13" t="s">
        <v>140</v>
      </c>
      <c r="D10" s="11" t="s">
        <v>709</v>
      </c>
      <c r="E10" s="9" t="s">
        <v>645</v>
      </c>
      <c r="F10" s="9" t="s">
        <v>213</v>
      </c>
      <c r="G10" s="9" t="s">
        <v>646</v>
      </c>
      <c r="H10" s="71">
        <v>43905</v>
      </c>
      <c r="I10" s="71">
        <v>35221</v>
      </c>
      <c r="J10" s="11"/>
      <c r="K10" s="11" t="s">
        <v>710</v>
      </c>
      <c r="L10" s="11"/>
      <c r="M10" s="11" t="s">
        <v>216</v>
      </c>
      <c r="N10" s="11"/>
      <c r="O10" s="11"/>
      <c r="P10" s="11"/>
      <c r="Q10" s="11"/>
      <c r="R10" s="9" t="s">
        <v>218</v>
      </c>
      <c r="S10" s="9" t="s">
        <v>711</v>
      </c>
      <c r="T10" s="9" t="s">
        <v>712</v>
      </c>
      <c r="U10" s="9" t="s">
        <v>713</v>
      </c>
      <c r="V10" s="11" t="s">
        <v>221</v>
      </c>
      <c r="W10" s="11" t="s">
        <v>282</v>
      </c>
      <c r="X10" s="11" t="s">
        <v>239</v>
      </c>
      <c r="Y10" s="11" t="s">
        <v>714</v>
      </c>
      <c r="Z10" s="13"/>
      <c r="AA10" s="13"/>
      <c r="AB10" s="1">
        <f t="shared" si="0"/>
        <v>21</v>
      </c>
      <c r="AC10" s="1">
        <f t="shared" si="1"/>
        <v>4</v>
      </c>
      <c r="AD10" s="1">
        <f t="shared" si="2"/>
        <v>0</v>
      </c>
      <c r="AE10" s="1">
        <f t="shared" si="3"/>
        <v>25</v>
      </c>
      <c r="AF10" s="13"/>
      <c r="AG10" s="213">
        <v>30</v>
      </c>
      <c r="AH10" s="1"/>
      <c r="AI10" s="173" t="s">
        <v>800</v>
      </c>
      <c r="AJ10" s="173" t="s">
        <v>124</v>
      </c>
      <c r="AK10" s="173" t="s">
        <v>800</v>
      </c>
      <c r="AL10" s="173" t="s">
        <v>800</v>
      </c>
      <c r="AM10" s="173" t="s">
        <v>800</v>
      </c>
      <c r="AN10" s="173" t="s">
        <v>800</v>
      </c>
      <c r="AO10" s="173" t="s">
        <v>1052</v>
      </c>
      <c r="AP10" s="173" t="s">
        <v>800</v>
      </c>
      <c r="AQ10" s="173" t="s">
        <v>124</v>
      </c>
      <c r="AR10" s="173" t="s">
        <v>1052</v>
      </c>
      <c r="AS10" s="173" t="s">
        <v>800</v>
      </c>
      <c r="AT10" s="173" t="s">
        <v>800</v>
      </c>
      <c r="AU10" s="173" t="s">
        <v>800</v>
      </c>
      <c r="AV10" s="173" t="s">
        <v>800</v>
      </c>
      <c r="AW10" s="173" t="s">
        <v>800</v>
      </c>
      <c r="AX10" s="173" t="s">
        <v>124</v>
      </c>
      <c r="AY10" s="173" t="s">
        <v>800</v>
      </c>
      <c r="AZ10" s="173" t="s">
        <v>800</v>
      </c>
      <c r="BA10" s="173" t="s">
        <v>800</v>
      </c>
      <c r="BB10" s="173" t="s">
        <v>800</v>
      </c>
      <c r="BC10" s="173" t="s">
        <v>800</v>
      </c>
      <c r="BD10" s="173" t="s">
        <v>1052</v>
      </c>
      <c r="BE10" s="173" t="s">
        <v>124</v>
      </c>
      <c r="BF10" s="173" t="s">
        <v>800</v>
      </c>
      <c r="BG10" s="173" t="s">
        <v>800</v>
      </c>
      <c r="BH10" s="173" t="s">
        <v>800</v>
      </c>
      <c r="BI10" s="173" t="s">
        <v>800</v>
      </c>
      <c r="BJ10" s="173" t="s">
        <v>800</v>
      </c>
    </row>
    <row r="11" spans="1:62" ht="17.25" customHeight="1" x14ac:dyDescent="0.2">
      <c r="A11" s="1">
        <f t="shared" si="4"/>
        <v>9</v>
      </c>
      <c r="B11" s="8" t="s">
        <v>141</v>
      </c>
      <c r="C11" s="9" t="s">
        <v>142</v>
      </c>
      <c r="D11" s="9" t="s">
        <v>715</v>
      </c>
      <c r="E11" s="9" t="s">
        <v>645</v>
      </c>
      <c r="F11" s="9" t="s">
        <v>213</v>
      </c>
      <c r="G11" s="9" t="s">
        <v>646</v>
      </c>
      <c r="H11" s="85">
        <v>40697</v>
      </c>
      <c r="I11" s="85">
        <v>31097</v>
      </c>
      <c r="J11" s="8" t="s">
        <v>716</v>
      </c>
      <c r="K11" s="9">
        <v>957667911175</v>
      </c>
      <c r="L11" s="8" t="s">
        <v>368</v>
      </c>
      <c r="M11" s="9" t="s">
        <v>216</v>
      </c>
      <c r="N11" s="9">
        <v>100073035613</v>
      </c>
      <c r="O11" s="9"/>
      <c r="P11" s="8" t="s">
        <v>717</v>
      </c>
      <c r="Q11" s="9"/>
      <c r="R11" s="9" t="s">
        <v>218</v>
      </c>
      <c r="S11" s="9" t="s">
        <v>718</v>
      </c>
      <c r="T11" s="9" t="s">
        <v>719</v>
      </c>
      <c r="U11" s="9" t="s">
        <v>720</v>
      </c>
      <c r="V11" s="9" t="s">
        <v>221</v>
      </c>
      <c r="W11" s="9" t="s">
        <v>222</v>
      </c>
      <c r="X11" s="9" t="s">
        <v>721</v>
      </c>
      <c r="Y11" s="9" t="s">
        <v>248</v>
      </c>
      <c r="Z11" s="9"/>
      <c r="AA11" s="9"/>
      <c r="AB11" s="1">
        <f t="shared" si="0"/>
        <v>23</v>
      </c>
      <c r="AC11" s="1">
        <f t="shared" si="1"/>
        <v>4</v>
      </c>
      <c r="AD11" s="1">
        <f t="shared" si="2"/>
        <v>1</v>
      </c>
      <c r="AE11" s="1">
        <f t="shared" si="3"/>
        <v>28</v>
      </c>
      <c r="AF11" s="9"/>
      <c r="AG11" s="213">
        <v>30</v>
      </c>
      <c r="AH11" s="1"/>
      <c r="AI11" s="173" t="s">
        <v>800</v>
      </c>
      <c r="AJ11" s="173" t="s">
        <v>800</v>
      </c>
      <c r="AK11" s="173" t="s">
        <v>800</v>
      </c>
      <c r="AL11" s="173" t="s">
        <v>800</v>
      </c>
      <c r="AM11" s="173" t="s">
        <v>124</v>
      </c>
      <c r="AN11" s="173" t="s">
        <v>800</v>
      </c>
      <c r="AO11" s="173" t="s">
        <v>800</v>
      </c>
      <c r="AP11" s="173" t="s">
        <v>800</v>
      </c>
      <c r="AQ11" s="173" t="s">
        <v>800</v>
      </c>
      <c r="AR11" s="173" t="s">
        <v>800</v>
      </c>
      <c r="AS11" s="173" t="s">
        <v>800</v>
      </c>
      <c r="AT11" s="173" t="s">
        <v>124</v>
      </c>
      <c r="AU11" s="173" t="s">
        <v>800</v>
      </c>
      <c r="AV11" s="173" t="s">
        <v>800</v>
      </c>
      <c r="AW11" s="173" t="s">
        <v>800</v>
      </c>
      <c r="AX11" s="173" t="s">
        <v>800</v>
      </c>
      <c r="AY11" s="173" t="s">
        <v>800</v>
      </c>
      <c r="AZ11" s="173" t="s">
        <v>800</v>
      </c>
      <c r="BA11" s="173" t="s">
        <v>124</v>
      </c>
      <c r="BB11" s="173" t="s">
        <v>800</v>
      </c>
      <c r="BC11" s="173" t="s">
        <v>800</v>
      </c>
      <c r="BD11" s="227" t="s">
        <v>800</v>
      </c>
      <c r="BE11" s="173" t="s">
        <v>800</v>
      </c>
      <c r="BF11" s="173" t="s">
        <v>800</v>
      </c>
      <c r="BG11" s="173" t="s">
        <v>800</v>
      </c>
      <c r="BH11" s="173" t="s">
        <v>124</v>
      </c>
      <c r="BI11" s="173" t="s">
        <v>800</v>
      </c>
      <c r="BJ11" s="173" t="s">
        <v>664</v>
      </c>
    </row>
    <row r="12" spans="1:62" ht="17.25" customHeight="1" x14ac:dyDescent="0.2">
      <c r="A12" s="1">
        <f t="shared" si="4"/>
        <v>10</v>
      </c>
      <c r="B12" s="8" t="s">
        <v>143</v>
      </c>
      <c r="C12" s="9" t="s">
        <v>144</v>
      </c>
      <c r="D12" s="9" t="s">
        <v>723</v>
      </c>
      <c r="E12" s="9" t="s">
        <v>645</v>
      </c>
      <c r="F12" s="9" t="s">
        <v>213</v>
      </c>
      <c r="G12" s="9" t="s">
        <v>646</v>
      </c>
      <c r="H12" s="85">
        <v>43637</v>
      </c>
      <c r="I12" s="85">
        <v>30663</v>
      </c>
      <c r="J12" s="8" t="s">
        <v>368</v>
      </c>
      <c r="K12" s="9">
        <v>920360685646</v>
      </c>
      <c r="L12" s="8" t="s">
        <v>368</v>
      </c>
      <c r="M12" s="9" t="s">
        <v>216</v>
      </c>
      <c r="N12" s="9">
        <v>100000914998</v>
      </c>
      <c r="O12" s="9"/>
      <c r="P12" s="8" t="s">
        <v>724</v>
      </c>
      <c r="Q12" s="9"/>
      <c r="R12" s="9" t="s">
        <v>218</v>
      </c>
      <c r="S12" s="9" t="s">
        <v>725</v>
      </c>
      <c r="T12" s="9" t="s">
        <v>726</v>
      </c>
      <c r="U12" s="9" t="s">
        <v>727</v>
      </c>
      <c r="V12" s="9" t="s">
        <v>221</v>
      </c>
      <c r="W12" s="9" t="s">
        <v>222</v>
      </c>
      <c r="X12" s="9" t="s">
        <v>728</v>
      </c>
      <c r="Y12" s="9" t="s">
        <v>729</v>
      </c>
      <c r="Z12" s="9"/>
      <c r="AA12" s="9"/>
      <c r="AB12" s="1">
        <f t="shared" si="0"/>
        <v>24</v>
      </c>
      <c r="AC12" s="1">
        <f t="shared" si="1"/>
        <v>4</v>
      </c>
      <c r="AD12" s="1">
        <f t="shared" si="2"/>
        <v>0</v>
      </c>
      <c r="AE12" s="1">
        <f t="shared" si="3"/>
        <v>28</v>
      </c>
      <c r="AF12" s="9"/>
      <c r="AG12" s="213">
        <v>30</v>
      </c>
      <c r="AH12" s="1"/>
      <c r="AI12" s="173" t="s">
        <v>800</v>
      </c>
      <c r="AJ12" s="173" t="s">
        <v>800</v>
      </c>
      <c r="AK12" s="173" t="s">
        <v>800</v>
      </c>
      <c r="AL12" s="173" t="s">
        <v>800</v>
      </c>
      <c r="AM12" s="173" t="s">
        <v>124</v>
      </c>
      <c r="AN12" s="173" t="s">
        <v>800</v>
      </c>
      <c r="AO12" s="173" t="s">
        <v>800</v>
      </c>
      <c r="AP12" s="173" t="s">
        <v>800</v>
      </c>
      <c r="AQ12" s="173" t="s">
        <v>800</v>
      </c>
      <c r="AR12" s="173" t="s">
        <v>800</v>
      </c>
      <c r="AS12" s="173" t="s">
        <v>800</v>
      </c>
      <c r="AT12" s="173" t="s">
        <v>124</v>
      </c>
      <c r="AU12" s="173" t="s">
        <v>800</v>
      </c>
      <c r="AV12" s="173" t="s">
        <v>800</v>
      </c>
      <c r="AW12" s="173" t="s">
        <v>800</v>
      </c>
      <c r="AX12" s="173" t="s">
        <v>800</v>
      </c>
      <c r="AY12" s="173" t="s">
        <v>800</v>
      </c>
      <c r="AZ12" s="173" t="s">
        <v>800</v>
      </c>
      <c r="BA12" s="173" t="s">
        <v>124</v>
      </c>
      <c r="BB12" s="173" t="s">
        <v>800</v>
      </c>
      <c r="BC12" s="173" t="s">
        <v>800</v>
      </c>
      <c r="BD12" s="173" t="s">
        <v>800</v>
      </c>
      <c r="BE12" s="173" t="s">
        <v>800</v>
      </c>
      <c r="BF12" s="173" t="s">
        <v>800</v>
      </c>
      <c r="BG12" s="173" t="s">
        <v>800</v>
      </c>
      <c r="BH12" s="173" t="s">
        <v>124</v>
      </c>
      <c r="BI12" s="173" t="s">
        <v>800</v>
      </c>
      <c r="BJ12" s="173" t="s">
        <v>800</v>
      </c>
    </row>
    <row r="13" spans="1:62" ht="17.25" customHeight="1" x14ac:dyDescent="0.2">
      <c r="A13" s="1">
        <f t="shared" si="4"/>
        <v>11</v>
      </c>
      <c r="B13" s="8" t="s">
        <v>145</v>
      </c>
      <c r="C13" s="9" t="s">
        <v>146</v>
      </c>
      <c r="D13" s="9" t="s">
        <v>739</v>
      </c>
      <c r="E13" s="9" t="s">
        <v>645</v>
      </c>
      <c r="F13" s="9" t="s">
        <v>213</v>
      </c>
      <c r="G13" s="9" t="s">
        <v>646</v>
      </c>
      <c r="H13" s="52">
        <v>43017</v>
      </c>
      <c r="I13" s="52">
        <v>35468</v>
      </c>
      <c r="J13" s="8" t="s">
        <v>740</v>
      </c>
      <c r="K13" s="9">
        <v>318992951104</v>
      </c>
      <c r="L13" s="8" t="s">
        <v>368</v>
      </c>
      <c r="M13" s="9" t="s">
        <v>216</v>
      </c>
      <c r="N13" s="9">
        <v>101288768727</v>
      </c>
      <c r="O13" s="9"/>
      <c r="P13" s="8" t="s">
        <v>741</v>
      </c>
      <c r="Q13" s="9"/>
      <c r="R13" s="9" t="s">
        <v>218</v>
      </c>
      <c r="S13" s="9"/>
      <c r="T13" s="9" t="s">
        <v>742</v>
      </c>
      <c r="U13" s="9" t="s">
        <v>743</v>
      </c>
      <c r="V13" s="9" t="s">
        <v>230</v>
      </c>
      <c r="W13" s="9" t="s">
        <v>222</v>
      </c>
      <c r="X13" s="9" t="s">
        <v>744</v>
      </c>
      <c r="Y13" s="9" t="s">
        <v>745</v>
      </c>
      <c r="Z13" s="9"/>
      <c r="AA13" s="9"/>
      <c r="AB13" s="1">
        <f t="shared" si="0"/>
        <v>24</v>
      </c>
      <c r="AC13" s="1">
        <f t="shared" si="1"/>
        <v>4</v>
      </c>
      <c r="AD13" s="1">
        <f t="shared" si="2"/>
        <v>0</v>
      </c>
      <c r="AE13" s="1">
        <f t="shared" si="3"/>
        <v>28</v>
      </c>
      <c r="AF13" s="9"/>
      <c r="AG13" s="213">
        <v>30</v>
      </c>
      <c r="AH13" s="1"/>
      <c r="AI13" s="173" t="s">
        <v>800</v>
      </c>
      <c r="AJ13" s="173" t="s">
        <v>800</v>
      </c>
      <c r="AK13" s="173" t="s">
        <v>800</v>
      </c>
      <c r="AL13" s="173" t="s">
        <v>800</v>
      </c>
      <c r="AM13" s="173" t="s">
        <v>124</v>
      </c>
      <c r="AN13" s="173" t="s">
        <v>800</v>
      </c>
      <c r="AO13" s="173" t="s">
        <v>800</v>
      </c>
      <c r="AP13" s="173" t="s">
        <v>800</v>
      </c>
      <c r="AQ13" s="173" t="s">
        <v>800</v>
      </c>
      <c r="AR13" s="173" t="s">
        <v>800</v>
      </c>
      <c r="AS13" s="173" t="s">
        <v>124</v>
      </c>
      <c r="AT13" s="173" t="s">
        <v>800</v>
      </c>
      <c r="AU13" s="173" t="s">
        <v>800</v>
      </c>
      <c r="AV13" s="173" t="s">
        <v>800</v>
      </c>
      <c r="AW13" s="173" t="s">
        <v>800</v>
      </c>
      <c r="AX13" s="173" t="s">
        <v>800</v>
      </c>
      <c r="AY13" s="173" t="s">
        <v>800</v>
      </c>
      <c r="AZ13" s="173" t="s">
        <v>800</v>
      </c>
      <c r="BA13" s="173" t="s">
        <v>124</v>
      </c>
      <c r="BB13" s="173" t="s">
        <v>800</v>
      </c>
      <c r="BC13" s="173" t="s">
        <v>800</v>
      </c>
      <c r="BD13" s="173" t="s">
        <v>800</v>
      </c>
      <c r="BE13" s="173" t="s">
        <v>800</v>
      </c>
      <c r="BF13" s="173" t="s">
        <v>800</v>
      </c>
      <c r="BG13" s="173" t="s">
        <v>800</v>
      </c>
      <c r="BH13" s="173" t="s">
        <v>124</v>
      </c>
      <c r="BI13" s="173" t="s">
        <v>800</v>
      </c>
      <c r="BJ13" s="173" t="s">
        <v>800</v>
      </c>
    </row>
    <row r="14" spans="1:62" ht="17.25" customHeight="1" x14ac:dyDescent="0.25">
      <c r="A14" s="1">
        <f t="shared" si="4"/>
        <v>12</v>
      </c>
      <c r="B14" s="8" t="s">
        <v>147</v>
      </c>
      <c r="C14" s="9" t="s">
        <v>148</v>
      </c>
      <c r="D14" s="11" t="s">
        <v>746</v>
      </c>
      <c r="E14" s="9" t="s">
        <v>645</v>
      </c>
      <c r="F14" s="9" t="s">
        <v>213</v>
      </c>
      <c r="G14" s="9" t="s">
        <v>646</v>
      </c>
      <c r="H14" s="52">
        <v>43556</v>
      </c>
      <c r="I14" s="52">
        <v>36695</v>
      </c>
      <c r="J14" s="8"/>
      <c r="K14" s="87" t="s">
        <v>747</v>
      </c>
      <c r="L14" s="8"/>
      <c r="M14" s="9"/>
      <c r="N14" s="9"/>
      <c r="O14" s="9"/>
      <c r="P14" s="8"/>
      <c r="Q14" s="9"/>
      <c r="R14" s="9"/>
      <c r="S14" s="9"/>
      <c r="T14" s="9" t="s">
        <v>748</v>
      </c>
      <c r="U14" s="9" t="s">
        <v>749</v>
      </c>
      <c r="V14" s="11" t="s">
        <v>221</v>
      </c>
      <c r="W14" s="129" t="s">
        <v>282</v>
      </c>
      <c r="X14" s="129" t="s">
        <v>239</v>
      </c>
      <c r="Y14" s="11" t="s">
        <v>750</v>
      </c>
      <c r="Z14" s="9"/>
      <c r="AA14" s="9"/>
      <c r="AB14" s="1">
        <f t="shared" si="0"/>
        <v>24</v>
      </c>
      <c r="AC14" s="1">
        <f t="shared" si="1"/>
        <v>4</v>
      </c>
      <c r="AD14" s="1">
        <f t="shared" si="2"/>
        <v>0</v>
      </c>
      <c r="AE14" s="1">
        <f t="shared" si="3"/>
        <v>28</v>
      </c>
      <c r="AF14" s="9"/>
      <c r="AG14" s="213">
        <v>30</v>
      </c>
      <c r="AH14" s="1"/>
      <c r="AI14" s="173" t="s">
        <v>800</v>
      </c>
      <c r="AJ14" s="173" t="s">
        <v>800</v>
      </c>
      <c r="AK14" s="173" t="s">
        <v>800</v>
      </c>
      <c r="AL14" s="173" t="s">
        <v>800</v>
      </c>
      <c r="AM14" s="173" t="s">
        <v>124</v>
      </c>
      <c r="AN14" s="173" t="s">
        <v>800</v>
      </c>
      <c r="AO14" s="173" t="s">
        <v>800</v>
      </c>
      <c r="AP14" s="173" t="s">
        <v>800</v>
      </c>
      <c r="AQ14" s="173" t="s">
        <v>800</v>
      </c>
      <c r="AR14" s="173" t="s">
        <v>800</v>
      </c>
      <c r="AS14" s="173" t="s">
        <v>800</v>
      </c>
      <c r="AT14" s="173" t="s">
        <v>124</v>
      </c>
      <c r="AU14" s="173" t="s">
        <v>800</v>
      </c>
      <c r="AV14" s="173" t="s">
        <v>800</v>
      </c>
      <c r="AW14" s="173" t="s">
        <v>800</v>
      </c>
      <c r="AX14" s="173" t="s">
        <v>800</v>
      </c>
      <c r="AY14" s="173" t="s">
        <v>800</v>
      </c>
      <c r="AZ14" s="173" t="s">
        <v>800</v>
      </c>
      <c r="BA14" s="173" t="s">
        <v>124</v>
      </c>
      <c r="BB14" s="173" t="s">
        <v>800</v>
      </c>
      <c r="BC14" s="173" t="s">
        <v>800</v>
      </c>
      <c r="BD14" s="173" t="s">
        <v>800</v>
      </c>
      <c r="BE14" s="173" t="s">
        <v>800</v>
      </c>
      <c r="BF14" s="173" t="s">
        <v>800</v>
      </c>
      <c r="BG14" s="173" t="s">
        <v>800</v>
      </c>
      <c r="BH14" s="173" t="s">
        <v>124</v>
      </c>
      <c r="BI14" s="173" t="s">
        <v>800</v>
      </c>
      <c r="BJ14" s="173" t="s">
        <v>800</v>
      </c>
    </row>
    <row r="15" spans="1:62" ht="17.25" customHeight="1" x14ac:dyDescent="0.25">
      <c r="A15" s="1">
        <f t="shared" si="4"/>
        <v>13</v>
      </c>
      <c r="B15" s="9" t="s">
        <v>153</v>
      </c>
      <c r="C15" s="129" t="s">
        <v>154</v>
      </c>
      <c r="D15" s="124" t="s">
        <v>751</v>
      </c>
      <c r="E15" s="9" t="s">
        <v>645</v>
      </c>
      <c r="F15" s="9" t="s">
        <v>213</v>
      </c>
      <c r="G15" s="9" t="s">
        <v>646</v>
      </c>
      <c r="H15" s="124" t="s">
        <v>752</v>
      </c>
      <c r="I15" s="215">
        <v>31478</v>
      </c>
      <c r="J15" s="8"/>
      <c r="K15" s="124" t="s">
        <v>753</v>
      </c>
      <c r="L15" s="8"/>
      <c r="M15" s="9" t="s">
        <v>216</v>
      </c>
      <c r="N15" s="9"/>
      <c r="O15" s="9"/>
      <c r="P15" s="8"/>
      <c r="Q15" s="9"/>
      <c r="R15" s="9"/>
      <c r="S15" s="9"/>
      <c r="T15" s="9" t="s">
        <v>754</v>
      </c>
      <c r="U15" s="9" t="s">
        <v>755</v>
      </c>
      <c r="V15" s="124" t="s">
        <v>221</v>
      </c>
      <c r="W15" s="124" t="s">
        <v>282</v>
      </c>
      <c r="X15" s="124" t="s">
        <v>239</v>
      </c>
      <c r="Y15" s="124" t="s">
        <v>756</v>
      </c>
      <c r="Z15" s="129"/>
      <c r="AA15" s="129"/>
      <c r="AB15" s="1">
        <f t="shared" si="0"/>
        <v>24</v>
      </c>
      <c r="AC15" s="1">
        <f t="shared" si="1"/>
        <v>4</v>
      </c>
      <c r="AD15" s="1">
        <f t="shared" si="2"/>
        <v>0</v>
      </c>
      <c r="AE15" s="1">
        <f t="shared" si="3"/>
        <v>28</v>
      </c>
      <c r="AF15" s="129"/>
      <c r="AG15" s="213">
        <v>30</v>
      </c>
      <c r="AH15" s="216"/>
      <c r="AI15" s="173" t="s">
        <v>800</v>
      </c>
      <c r="AJ15" s="173" t="s">
        <v>800</v>
      </c>
      <c r="AK15" s="173" t="s">
        <v>800</v>
      </c>
      <c r="AL15" s="173" t="s">
        <v>800</v>
      </c>
      <c r="AM15" s="173" t="s">
        <v>124</v>
      </c>
      <c r="AN15" s="173" t="s">
        <v>800</v>
      </c>
      <c r="AO15" s="173" t="s">
        <v>800</v>
      </c>
      <c r="AP15" s="173" t="s">
        <v>800</v>
      </c>
      <c r="AQ15" s="173" t="s">
        <v>800</v>
      </c>
      <c r="AR15" s="173" t="s">
        <v>800</v>
      </c>
      <c r="AS15" s="173" t="s">
        <v>800</v>
      </c>
      <c r="AT15" s="173" t="s">
        <v>124</v>
      </c>
      <c r="AU15" s="173" t="s">
        <v>800</v>
      </c>
      <c r="AV15" s="173" t="s">
        <v>800</v>
      </c>
      <c r="AW15" s="173" t="s">
        <v>800</v>
      </c>
      <c r="AX15" s="173" t="s">
        <v>800</v>
      </c>
      <c r="AY15" s="173" t="s">
        <v>800</v>
      </c>
      <c r="AZ15" s="173" t="s">
        <v>800</v>
      </c>
      <c r="BA15" s="173" t="s">
        <v>124</v>
      </c>
      <c r="BB15" s="173" t="s">
        <v>800</v>
      </c>
      <c r="BC15" s="173" t="s">
        <v>800</v>
      </c>
      <c r="BD15" s="173" t="s">
        <v>800</v>
      </c>
      <c r="BE15" s="173" t="s">
        <v>800</v>
      </c>
      <c r="BF15" s="173" t="s">
        <v>800</v>
      </c>
      <c r="BG15" s="173" t="s">
        <v>800</v>
      </c>
      <c r="BH15" s="173" t="s">
        <v>124</v>
      </c>
      <c r="BI15" s="173" t="s">
        <v>800</v>
      </c>
      <c r="BJ15" s="173" t="s">
        <v>800</v>
      </c>
    </row>
    <row r="16" spans="1:62" ht="17.25" customHeight="1" x14ac:dyDescent="0.2">
      <c r="A16" s="1">
        <f t="shared" si="4"/>
        <v>14</v>
      </c>
      <c r="B16" s="9" t="s">
        <v>151</v>
      </c>
      <c r="C16" s="9" t="s">
        <v>152</v>
      </c>
      <c r="D16" s="9" t="s">
        <v>762</v>
      </c>
      <c r="E16" s="9" t="s">
        <v>645</v>
      </c>
      <c r="F16" s="9" t="s">
        <v>213</v>
      </c>
      <c r="G16" s="9" t="s">
        <v>669</v>
      </c>
      <c r="H16" s="85">
        <v>43838</v>
      </c>
      <c r="I16" s="85">
        <v>30788</v>
      </c>
      <c r="J16" s="9"/>
      <c r="K16" s="9">
        <v>309257558194</v>
      </c>
      <c r="L16" s="9"/>
      <c r="M16" s="9" t="s">
        <v>216</v>
      </c>
      <c r="N16" s="9"/>
      <c r="O16" s="9"/>
      <c r="P16" s="9"/>
      <c r="Q16" s="9"/>
      <c r="R16" s="9" t="s">
        <v>218</v>
      </c>
      <c r="S16" s="9" t="s">
        <v>763</v>
      </c>
      <c r="T16" s="9" t="s">
        <v>647</v>
      </c>
      <c r="U16" s="9" t="s">
        <v>764</v>
      </c>
      <c r="V16" s="128" t="s">
        <v>263</v>
      </c>
      <c r="W16" s="9" t="s">
        <v>222</v>
      </c>
      <c r="X16" s="128" t="s">
        <v>765</v>
      </c>
      <c r="Y16" s="128" t="s">
        <v>766</v>
      </c>
      <c r="Z16" s="9"/>
      <c r="AA16" s="9"/>
      <c r="AB16" s="1">
        <f t="shared" si="0"/>
        <v>24</v>
      </c>
      <c r="AC16" s="1">
        <f t="shared" si="1"/>
        <v>4</v>
      </c>
      <c r="AD16" s="1">
        <f t="shared" si="2"/>
        <v>0</v>
      </c>
      <c r="AE16" s="1">
        <f t="shared" si="3"/>
        <v>28</v>
      </c>
      <c r="AF16" s="9"/>
      <c r="AG16" s="213">
        <v>30</v>
      </c>
      <c r="AH16" s="1"/>
      <c r="AI16" s="173" t="s">
        <v>800</v>
      </c>
      <c r="AJ16" s="173" t="s">
        <v>800</v>
      </c>
      <c r="AK16" s="173" t="s">
        <v>800</v>
      </c>
      <c r="AL16" s="173" t="s">
        <v>124</v>
      </c>
      <c r="AM16" s="173" t="s">
        <v>800</v>
      </c>
      <c r="AN16" s="173" t="s">
        <v>800</v>
      </c>
      <c r="AO16" s="173" t="s">
        <v>800</v>
      </c>
      <c r="AP16" s="173" t="s">
        <v>800</v>
      </c>
      <c r="AQ16" s="173" t="s">
        <v>800</v>
      </c>
      <c r="AR16" s="173" t="s">
        <v>800</v>
      </c>
      <c r="AS16" s="173" t="s">
        <v>124</v>
      </c>
      <c r="AT16" s="173" t="s">
        <v>800</v>
      </c>
      <c r="AU16" s="173" t="s">
        <v>800</v>
      </c>
      <c r="AV16" s="173" t="s">
        <v>800</v>
      </c>
      <c r="AW16" s="173" t="s">
        <v>800</v>
      </c>
      <c r="AX16" s="173" t="s">
        <v>800</v>
      </c>
      <c r="AY16" s="173" t="s">
        <v>800</v>
      </c>
      <c r="AZ16" s="173" t="s">
        <v>124</v>
      </c>
      <c r="BA16" s="173" t="s">
        <v>800</v>
      </c>
      <c r="BB16" s="173" t="s">
        <v>800</v>
      </c>
      <c r="BC16" s="173" t="s">
        <v>800</v>
      </c>
      <c r="BD16" s="173" t="s">
        <v>800</v>
      </c>
      <c r="BE16" s="173" t="s">
        <v>800</v>
      </c>
      <c r="BF16" s="173" t="s">
        <v>800</v>
      </c>
      <c r="BG16" s="173" t="s">
        <v>124</v>
      </c>
      <c r="BH16" s="173" t="s">
        <v>800</v>
      </c>
      <c r="BI16" s="173" t="s">
        <v>800</v>
      </c>
      <c r="BJ16" s="173" t="s">
        <v>800</v>
      </c>
    </row>
    <row r="17" spans="1:63" ht="17.25" customHeight="1" x14ac:dyDescent="0.25">
      <c r="A17" s="1">
        <f t="shared" si="4"/>
        <v>15</v>
      </c>
      <c r="B17" s="8" t="s">
        <v>50</v>
      </c>
      <c r="C17" s="9" t="s">
        <v>51</v>
      </c>
      <c r="D17" s="9" t="s">
        <v>767</v>
      </c>
      <c r="E17" s="9" t="s">
        <v>645</v>
      </c>
      <c r="F17" s="9" t="s">
        <v>213</v>
      </c>
      <c r="G17" s="9" t="s">
        <v>646</v>
      </c>
      <c r="H17" s="52">
        <v>43374</v>
      </c>
      <c r="I17" s="52">
        <v>34141</v>
      </c>
      <c r="J17" s="8" t="s">
        <v>768</v>
      </c>
      <c r="K17" s="9">
        <v>275545399834</v>
      </c>
      <c r="L17" s="8">
        <v>0</v>
      </c>
      <c r="M17" s="9" t="s">
        <v>216</v>
      </c>
      <c r="N17" s="9">
        <v>101378089907</v>
      </c>
      <c r="O17" s="9"/>
      <c r="P17" s="8" t="s">
        <v>769</v>
      </c>
      <c r="Q17" s="9"/>
      <c r="R17" s="9" t="s">
        <v>218</v>
      </c>
      <c r="S17" s="9" t="s">
        <v>770</v>
      </c>
      <c r="T17" s="9" t="s">
        <v>647</v>
      </c>
      <c r="U17" s="9" t="s">
        <v>771</v>
      </c>
      <c r="V17" s="124" t="s">
        <v>221</v>
      </c>
      <c r="W17" s="9" t="s">
        <v>238</v>
      </c>
      <c r="X17" s="9" t="s">
        <v>239</v>
      </c>
      <c r="Y17" s="9" t="s">
        <v>772</v>
      </c>
      <c r="Z17" s="9"/>
      <c r="AA17" s="9"/>
      <c r="AB17" s="1">
        <f t="shared" si="0"/>
        <v>24</v>
      </c>
      <c r="AC17" s="1">
        <f t="shared" si="1"/>
        <v>4</v>
      </c>
      <c r="AD17" s="1">
        <f t="shared" si="2"/>
        <v>0</v>
      </c>
      <c r="AE17" s="1">
        <f t="shared" si="3"/>
        <v>28</v>
      </c>
      <c r="AF17" s="9"/>
      <c r="AG17" s="213">
        <v>30</v>
      </c>
      <c r="AH17" s="1"/>
      <c r="AI17" s="173" t="s">
        <v>800</v>
      </c>
      <c r="AJ17" s="173" t="s">
        <v>800</v>
      </c>
      <c r="AK17" s="173" t="s">
        <v>800</v>
      </c>
      <c r="AL17" s="173" t="s">
        <v>800</v>
      </c>
      <c r="AM17" s="173" t="s">
        <v>124</v>
      </c>
      <c r="AN17" s="173" t="s">
        <v>800</v>
      </c>
      <c r="AO17" s="173" t="s">
        <v>800</v>
      </c>
      <c r="AP17" s="173" t="s">
        <v>800</v>
      </c>
      <c r="AQ17" s="173" t="s">
        <v>800</v>
      </c>
      <c r="AR17" s="173" t="s">
        <v>800</v>
      </c>
      <c r="AS17" s="173" t="s">
        <v>800</v>
      </c>
      <c r="AT17" s="173" t="s">
        <v>124</v>
      </c>
      <c r="AU17" s="173" t="s">
        <v>800</v>
      </c>
      <c r="AV17" s="173" t="s">
        <v>800</v>
      </c>
      <c r="AW17" s="173" t="s">
        <v>800</v>
      </c>
      <c r="AX17" s="173" t="s">
        <v>800</v>
      </c>
      <c r="AY17" s="173" t="s">
        <v>800</v>
      </c>
      <c r="AZ17" s="173" t="s">
        <v>800</v>
      </c>
      <c r="BA17" s="173" t="s">
        <v>124</v>
      </c>
      <c r="BB17" s="173" t="s">
        <v>800</v>
      </c>
      <c r="BC17" s="173" t="s">
        <v>800</v>
      </c>
      <c r="BD17" s="173" t="s">
        <v>800</v>
      </c>
      <c r="BE17" s="173" t="s">
        <v>800</v>
      </c>
      <c r="BF17" s="173" t="s">
        <v>800</v>
      </c>
      <c r="BG17" s="173" t="s">
        <v>800</v>
      </c>
      <c r="BH17" s="173" t="s">
        <v>124</v>
      </c>
      <c r="BI17" s="173" t="s">
        <v>800</v>
      </c>
      <c r="BJ17" s="173" t="s">
        <v>800</v>
      </c>
    </row>
    <row r="18" spans="1:63" ht="17.25" customHeight="1" x14ac:dyDescent="0.25">
      <c r="A18" s="1">
        <f t="shared" si="4"/>
        <v>16</v>
      </c>
      <c r="B18" s="27" t="s">
        <v>168</v>
      </c>
      <c r="C18" s="27" t="s">
        <v>157</v>
      </c>
      <c r="D18" s="11" t="s">
        <v>773</v>
      </c>
      <c r="E18" s="9" t="s">
        <v>645</v>
      </c>
      <c r="F18" s="9" t="s">
        <v>213</v>
      </c>
      <c r="G18" s="9" t="s">
        <v>646</v>
      </c>
      <c r="H18" s="88">
        <v>44489</v>
      </c>
      <c r="I18" s="217">
        <v>33789</v>
      </c>
      <c r="J18" s="8"/>
      <c r="K18" s="11" t="s">
        <v>774</v>
      </c>
      <c r="L18" s="8"/>
      <c r="M18" s="13" t="s">
        <v>609</v>
      </c>
      <c r="N18" s="9"/>
      <c r="O18" s="12" t="s">
        <v>450</v>
      </c>
      <c r="P18" s="12">
        <v>35284136120</v>
      </c>
      <c r="Q18" s="11" t="s">
        <v>775</v>
      </c>
      <c r="R18" s="9" t="s">
        <v>776</v>
      </c>
      <c r="S18" s="9"/>
      <c r="T18" s="9" t="s">
        <v>647</v>
      </c>
      <c r="U18" s="11">
        <v>8826944173</v>
      </c>
      <c r="V18" s="11" t="s">
        <v>221</v>
      </c>
      <c r="W18" s="11" t="s">
        <v>216</v>
      </c>
      <c r="X18" s="11" t="s">
        <v>777</v>
      </c>
      <c r="Y18" s="11" t="s">
        <v>778</v>
      </c>
      <c r="Z18" s="13"/>
      <c r="AA18" s="13"/>
      <c r="AB18" s="1">
        <f t="shared" si="0"/>
        <v>24</v>
      </c>
      <c r="AC18" s="1">
        <f t="shared" si="1"/>
        <v>4</v>
      </c>
      <c r="AD18" s="1">
        <f t="shared" si="2"/>
        <v>0</v>
      </c>
      <c r="AE18" s="1">
        <f t="shared" si="3"/>
        <v>28</v>
      </c>
      <c r="AF18" s="27"/>
      <c r="AG18" s="213">
        <v>30</v>
      </c>
      <c r="AH18" s="25"/>
      <c r="AI18" s="173" t="s">
        <v>800</v>
      </c>
      <c r="AJ18" s="173" t="s">
        <v>800</v>
      </c>
      <c r="AK18" s="173" t="s">
        <v>800</v>
      </c>
      <c r="AL18" s="173" t="s">
        <v>800</v>
      </c>
      <c r="AM18" s="173" t="s">
        <v>800</v>
      </c>
      <c r="AN18" s="173" t="s">
        <v>124</v>
      </c>
      <c r="AO18" s="173" t="s">
        <v>800</v>
      </c>
      <c r="AP18" s="173" t="s">
        <v>800</v>
      </c>
      <c r="AQ18" s="173" t="s">
        <v>800</v>
      </c>
      <c r="AR18" s="173" t="s">
        <v>800</v>
      </c>
      <c r="AS18" s="173" t="s">
        <v>800</v>
      </c>
      <c r="AT18" s="173" t="s">
        <v>800</v>
      </c>
      <c r="AU18" s="173" t="s">
        <v>124</v>
      </c>
      <c r="AV18" s="173" t="s">
        <v>800</v>
      </c>
      <c r="AW18" s="173" t="s">
        <v>800</v>
      </c>
      <c r="AX18" s="173" t="s">
        <v>800</v>
      </c>
      <c r="AY18" s="173" t="s">
        <v>800</v>
      </c>
      <c r="AZ18" s="173" t="s">
        <v>800</v>
      </c>
      <c r="BA18" s="173" t="s">
        <v>800</v>
      </c>
      <c r="BB18" s="173" t="s">
        <v>124</v>
      </c>
      <c r="BC18" s="173" t="s">
        <v>800</v>
      </c>
      <c r="BD18" s="173" t="s">
        <v>800</v>
      </c>
      <c r="BE18" s="173" t="s">
        <v>800</v>
      </c>
      <c r="BF18" s="173" t="s">
        <v>800</v>
      </c>
      <c r="BG18" s="173" t="s">
        <v>800</v>
      </c>
      <c r="BH18" s="173" t="s">
        <v>800</v>
      </c>
      <c r="BI18" s="173" t="s">
        <v>124</v>
      </c>
      <c r="BJ18" s="173" t="s">
        <v>800</v>
      </c>
    </row>
    <row r="19" spans="1:63" ht="17.25" customHeight="1" x14ac:dyDescent="0.25">
      <c r="A19" s="1">
        <f t="shared" si="4"/>
        <v>17</v>
      </c>
      <c r="B19" s="27" t="s">
        <v>812</v>
      </c>
      <c r="C19" s="9" t="s">
        <v>813</v>
      </c>
      <c r="D19" s="11" t="s">
        <v>814</v>
      </c>
      <c r="E19" s="11" t="s">
        <v>645</v>
      </c>
      <c r="F19" s="9" t="s">
        <v>213</v>
      </c>
      <c r="G19" s="9" t="s">
        <v>815</v>
      </c>
      <c r="H19" s="56">
        <v>44496</v>
      </c>
      <c r="I19" s="71">
        <v>35612</v>
      </c>
      <c r="J19" s="8"/>
      <c r="K19" s="11" t="s">
        <v>816</v>
      </c>
      <c r="L19" s="8"/>
      <c r="M19" s="13" t="s">
        <v>609</v>
      </c>
      <c r="N19" s="9"/>
      <c r="O19" s="11" t="s">
        <v>817</v>
      </c>
      <c r="P19" s="11" t="s">
        <v>818</v>
      </c>
      <c r="Q19" s="11" t="s">
        <v>808</v>
      </c>
      <c r="R19" s="9" t="s">
        <v>218</v>
      </c>
      <c r="S19" s="9"/>
      <c r="T19" s="11" t="s">
        <v>573</v>
      </c>
      <c r="U19" s="11">
        <v>6376785936</v>
      </c>
      <c r="V19" s="11" t="s">
        <v>221</v>
      </c>
      <c r="W19" s="11" t="s">
        <v>576</v>
      </c>
      <c r="X19" s="11" t="s">
        <v>239</v>
      </c>
      <c r="Y19" s="12" t="s">
        <v>819</v>
      </c>
      <c r="Z19" s="218"/>
      <c r="AA19" s="218"/>
      <c r="AB19" s="1">
        <f t="shared" si="0"/>
        <v>22</v>
      </c>
      <c r="AC19" s="1">
        <f t="shared" si="1"/>
        <v>3</v>
      </c>
      <c r="AD19" s="1">
        <f t="shared" si="2"/>
        <v>0</v>
      </c>
      <c r="AE19" s="1">
        <f t="shared" si="3"/>
        <v>25</v>
      </c>
      <c r="AF19" s="18"/>
      <c r="AG19" s="213">
        <v>30</v>
      </c>
      <c r="AH19" s="74"/>
      <c r="AI19" s="173" t="s">
        <v>800</v>
      </c>
      <c r="AJ19" s="173" t="s">
        <v>800</v>
      </c>
      <c r="AK19" s="173" t="s">
        <v>800</v>
      </c>
      <c r="AL19" s="173" t="s">
        <v>800</v>
      </c>
      <c r="AM19" s="173" t="s">
        <v>800</v>
      </c>
      <c r="AN19" s="173" t="s">
        <v>800</v>
      </c>
      <c r="AO19" s="173" t="s">
        <v>124</v>
      </c>
      <c r="AP19" s="173" t="s">
        <v>800</v>
      </c>
      <c r="AQ19" s="173" t="s">
        <v>800</v>
      </c>
      <c r="AR19" s="173" t="s">
        <v>800</v>
      </c>
      <c r="AS19" s="173" t="s">
        <v>800</v>
      </c>
      <c r="AT19" s="173" t="s">
        <v>800</v>
      </c>
      <c r="AU19" s="173" t="s">
        <v>800</v>
      </c>
      <c r="AV19" s="173" t="s">
        <v>124</v>
      </c>
      <c r="AW19" s="173" t="s">
        <v>800</v>
      </c>
      <c r="AX19" s="173" t="s">
        <v>800</v>
      </c>
      <c r="AY19" s="173" t="s">
        <v>800</v>
      </c>
      <c r="AZ19" s="173" t="s">
        <v>800</v>
      </c>
      <c r="BA19" s="173" t="s">
        <v>800</v>
      </c>
      <c r="BB19" s="173" t="s">
        <v>800</v>
      </c>
      <c r="BC19" s="173" t="s">
        <v>124</v>
      </c>
      <c r="BD19" s="173" t="s">
        <v>1052</v>
      </c>
      <c r="BE19" s="173" t="s">
        <v>1052</v>
      </c>
      <c r="BF19" s="173" t="s">
        <v>800</v>
      </c>
      <c r="BG19" s="173" t="s">
        <v>800</v>
      </c>
      <c r="BH19" s="173" t="s">
        <v>1052</v>
      </c>
      <c r="BI19" s="173" t="s">
        <v>800</v>
      </c>
      <c r="BJ19" s="173" t="s">
        <v>800</v>
      </c>
    </row>
    <row r="20" spans="1:63" ht="17.25" customHeight="1" x14ac:dyDescent="0.25">
      <c r="A20" s="1">
        <f t="shared" si="4"/>
        <v>18</v>
      </c>
      <c r="B20" s="10" t="s">
        <v>55</v>
      </c>
      <c r="C20" s="9" t="s">
        <v>54</v>
      </c>
      <c r="D20" s="129" t="s">
        <v>737</v>
      </c>
      <c r="E20" s="9" t="s">
        <v>795</v>
      </c>
      <c r="F20" s="9" t="s">
        <v>213</v>
      </c>
      <c r="G20" s="9" t="s">
        <v>669</v>
      </c>
      <c r="H20" s="110">
        <v>44062</v>
      </c>
      <c r="I20" s="110">
        <v>32179</v>
      </c>
      <c r="J20" s="130"/>
      <c r="K20" s="129" t="s">
        <v>796</v>
      </c>
      <c r="L20" s="130"/>
      <c r="M20" s="129" t="s">
        <v>216</v>
      </c>
      <c r="N20" s="129"/>
      <c r="O20" s="129"/>
      <c r="P20" s="130"/>
      <c r="Q20" s="129"/>
      <c r="R20" s="9" t="s">
        <v>218</v>
      </c>
      <c r="S20" s="9"/>
      <c r="T20" s="111" t="s">
        <v>797</v>
      </c>
      <c r="U20" s="112" t="s">
        <v>798</v>
      </c>
      <c r="V20" s="9" t="s">
        <v>254</v>
      </c>
      <c r="W20" s="129" t="s">
        <v>222</v>
      </c>
      <c r="X20" s="129" t="s">
        <v>799</v>
      </c>
      <c r="Y20" s="129" t="s">
        <v>738</v>
      </c>
      <c r="Z20" s="218"/>
      <c r="AA20" s="218"/>
      <c r="AB20" s="1">
        <f t="shared" si="0"/>
        <v>23</v>
      </c>
      <c r="AC20" s="1">
        <f t="shared" si="1"/>
        <v>4</v>
      </c>
      <c r="AD20" s="1">
        <f t="shared" si="2"/>
        <v>1</v>
      </c>
      <c r="AE20" s="1">
        <f t="shared" si="3"/>
        <v>28</v>
      </c>
      <c r="AF20" s="18"/>
      <c r="AG20" s="213">
        <v>30</v>
      </c>
      <c r="AH20" s="74"/>
      <c r="AI20" s="173" t="s">
        <v>800</v>
      </c>
      <c r="AJ20" s="173" t="s">
        <v>800</v>
      </c>
      <c r="AK20" s="173" t="s">
        <v>800</v>
      </c>
      <c r="AL20" s="173" t="s">
        <v>800</v>
      </c>
      <c r="AM20" s="173" t="s">
        <v>800</v>
      </c>
      <c r="AN20" s="173" t="s">
        <v>124</v>
      </c>
      <c r="AO20" s="173" t="s">
        <v>800</v>
      </c>
      <c r="AP20" s="173" t="s">
        <v>800</v>
      </c>
      <c r="AQ20" s="173" t="s">
        <v>800</v>
      </c>
      <c r="AR20" s="173" t="s">
        <v>800</v>
      </c>
      <c r="AS20" s="173" t="s">
        <v>800</v>
      </c>
      <c r="AT20" s="173" t="s">
        <v>800</v>
      </c>
      <c r="AU20" s="173" t="s">
        <v>124</v>
      </c>
      <c r="AV20" s="173" t="s">
        <v>800</v>
      </c>
      <c r="AW20" s="173" t="s">
        <v>800</v>
      </c>
      <c r="AX20" s="173" t="s">
        <v>800</v>
      </c>
      <c r="AY20" s="173" t="s">
        <v>800</v>
      </c>
      <c r="AZ20" s="173" t="s">
        <v>800</v>
      </c>
      <c r="BA20" s="173" t="s">
        <v>800</v>
      </c>
      <c r="BB20" s="173" t="s">
        <v>124</v>
      </c>
      <c r="BC20" s="173" t="s">
        <v>800</v>
      </c>
      <c r="BD20" s="227" t="s">
        <v>800</v>
      </c>
      <c r="BE20" s="173" t="s">
        <v>800</v>
      </c>
      <c r="BF20" s="173" t="s">
        <v>800</v>
      </c>
      <c r="BG20" s="173" t="s">
        <v>800</v>
      </c>
      <c r="BH20" s="173" t="s">
        <v>664</v>
      </c>
      <c r="BI20" s="173" t="s">
        <v>124</v>
      </c>
      <c r="BJ20" s="173" t="s">
        <v>800</v>
      </c>
      <c r="BK20" s="219"/>
    </row>
    <row r="21" spans="1:63" ht="17.25" customHeight="1" x14ac:dyDescent="0.2">
      <c r="A21" s="1">
        <f t="shared" si="4"/>
        <v>19</v>
      </c>
      <c r="B21" s="10" t="s">
        <v>30</v>
      </c>
      <c r="C21" s="9" t="s">
        <v>14</v>
      </c>
      <c r="D21" s="9" t="s">
        <v>313</v>
      </c>
      <c r="E21" s="9" t="s">
        <v>212</v>
      </c>
      <c r="F21" s="9" t="s">
        <v>213</v>
      </c>
      <c r="G21" s="9" t="s">
        <v>214</v>
      </c>
      <c r="H21" s="52">
        <v>43336</v>
      </c>
      <c r="I21" s="52">
        <v>36596</v>
      </c>
      <c r="J21" s="8" t="s">
        <v>314</v>
      </c>
      <c r="K21" s="9">
        <v>235280585258</v>
      </c>
      <c r="L21" s="8">
        <v>0</v>
      </c>
      <c r="M21" s="9" t="s">
        <v>216</v>
      </c>
      <c r="N21" s="9">
        <v>101352645575</v>
      </c>
      <c r="O21" s="9"/>
      <c r="P21" s="8" t="s">
        <v>315</v>
      </c>
      <c r="Q21" s="9"/>
      <c r="R21" s="9" t="s">
        <v>218</v>
      </c>
      <c r="S21" s="2"/>
      <c r="T21" s="9" t="s">
        <v>316</v>
      </c>
      <c r="U21" s="1" t="s">
        <v>317</v>
      </c>
      <c r="V21" s="9" t="s">
        <v>263</v>
      </c>
      <c r="W21" s="9" t="s">
        <v>282</v>
      </c>
      <c r="X21" s="9" t="s">
        <v>239</v>
      </c>
      <c r="Y21" s="9" t="s">
        <v>318</v>
      </c>
      <c r="AB21" s="1">
        <f t="shared" si="0"/>
        <v>18</v>
      </c>
      <c r="AC21" s="1">
        <f t="shared" si="1"/>
        <v>4</v>
      </c>
      <c r="AD21" s="1">
        <f t="shared" si="2"/>
        <v>0</v>
      </c>
      <c r="AE21" s="1">
        <f t="shared" si="3"/>
        <v>22</v>
      </c>
      <c r="AF21" s="18"/>
      <c r="AG21" s="213">
        <v>30</v>
      </c>
      <c r="AH21" s="74"/>
      <c r="AI21" s="173" t="s">
        <v>124</v>
      </c>
      <c r="AJ21" s="173" t="s">
        <v>800</v>
      </c>
      <c r="AK21" s="173" t="s">
        <v>1052</v>
      </c>
      <c r="AL21" s="173" t="s">
        <v>1052</v>
      </c>
      <c r="AM21" s="173" t="s">
        <v>800</v>
      </c>
      <c r="AN21" s="173" t="s">
        <v>800</v>
      </c>
      <c r="AO21" s="173" t="s">
        <v>800</v>
      </c>
      <c r="AP21" s="173" t="s">
        <v>124</v>
      </c>
      <c r="AQ21" s="173" t="s">
        <v>800</v>
      </c>
      <c r="AR21" s="173" t="s">
        <v>800</v>
      </c>
      <c r="AS21" s="221" t="s">
        <v>1052</v>
      </c>
      <c r="AT21" s="173" t="s">
        <v>800</v>
      </c>
      <c r="AU21" s="173" t="s">
        <v>800</v>
      </c>
      <c r="AV21" s="173" t="s">
        <v>800</v>
      </c>
      <c r="AW21" s="173" t="s">
        <v>124</v>
      </c>
      <c r="AX21" s="173" t="s">
        <v>800</v>
      </c>
      <c r="AY21" s="173" t="s">
        <v>800</v>
      </c>
      <c r="AZ21" s="173" t="s">
        <v>1052</v>
      </c>
      <c r="BA21" s="173" t="s">
        <v>800</v>
      </c>
      <c r="BB21" s="173" t="s">
        <v>800</v>
      </c>
      <c r="BC21" s="173" t="s">
        <v>1052</v>
      </c>
      <c r="BD21" s="173" t="s">
        <v>124</v>
      </c>
      <c r="BE21" s="173" t="s">
        <v>800</v>
      </c>
      <c r="BF21" s="173" t="s">
        <v>800</v>
      </c>
      <c r="BG21" s="173" t="s">
        <v>1052</v>
      </c>
      <c r="BH21" s="173" t="s">
        <v>800</v>
      </c>
      <c r="BI21" s="173" t="s">
        <v>800</v>
      </c>
      <c r="BJ21" s="173" t="s">
        <v>800</v>
      </c>
      <c r="BK21" s="219"/>
    </row>
    <row r="22" spans="1:63" ht="17.25" customHeight="1" x14ac:dyDescent="0.25">
      <c r="A22" s="1">
        <f t="shared" si="4"/>
        <v>20</v>
      </c>
      <c r="B22" s="26" t="s">
        <v>167</v>
      </c>
      <c r="C22" s="27" t="s">
        <v>123</v>
      </c>
      <c r="D22" s="13" t="s">
        <v>593</v>
      </c>
      <c r="E22" s="9" t="s">
        <v>212</v>
      </c>
      <c r="F22" s="9" t="s">
        <v>213</v>
      </c>
      <c r="G22" s="9" t="s">
        <v>214</v>
      </c>
      <c r="H22" s="56">
        <v>44490</v>
      </c>
      <c r="I22" s="71">
        <v>36788</v>
      </c>
      <c r="J22" s="120"/>
      <c r="K22" s="11" t="s">
        <v>594</v>
      </c>
      <c r="L22" s="11"/>
      <c r="M22" s="11" t="s">
        <v>418</v>
      </c>
      <c r="N22" s="9"/>
      <c r="O22" s="11" t="s">
        <v>595</v>
      </c>
      <c r="P22" s="12" t="s">
        <v>596</v>
      </c>
      <c r="Q22" s="11" t="s">
        <v>597</v>
      </c>
      <c r="R22" s="9" t="s">
        <v>218</v>
      </c>
      <c r="S22" s="9"/>
      <c r="T22" s="11" t="s">
        <v>573</v>
      </c>
      <c r="U22" s="65">
        <v>9967587632</v>
      </c>
      <c r="V22" s="12" t="s">
        <v>263</v>
      </c>
      <c r="W22" s="12" t="s">
        <v>576</v>
      </c>
      <c r="X22" s="12" t="s">
        <v>239</v>
      </c>
      <c r="Y22" s="12" t="s">
        <v>598</v>
      </c>
      <c r="AB22" s="1">
        <f t="shared" si="0"/>
        <v>23</v>
      </c>
      <c r="AC22" s="1">
        <f t="shared" si="1"/>
        <v>4</v>
      </c>
      <c r="AD22" s="1">
        <f t="shared" si="2"/>
        <v>1</v>
      </c>
      <c r="AE22" s="1">
        <f t="shared" si="3"/>
        <v>28</v>
      </c>
      <c r="AF22" s="18"/>
      <c r="AG22" s="213">
        <v>30</v>
      </c>
      <c r="AH22" s="74"/>
      <c r="AI22" s="173" t="s">
        <v>124</v>
      </c>
      <c r="AJ22" s="173" t="s">
        <v>800</v>
      </c>
      <c r="AK22" s="222" t="s">
        <v>800</v>
      </c>
      <c r="AL22" s="173" t="s">
        <v>800</v>
      </c>
      <c r="AM22" s="173" t="s">
        <v>800</v>
      </c>
      <c r="AN22" s="173" t="s">
        <v>800</v>
      </c>
      <c r="AO22" s="173" t="s">
        <v>800</v>
      </c>
      <c r="AP22" s="173" t="s">
        <v>124</v>
      </c>
      <c r="AQ22" s="173" t="s">
        <v>800</v>
      </c>
      <c r="AR22" s="222" t="s">
        <v>800</v>
      </c>
      <c r="AS22" s="173" t="s">
        <v>800</v>
      </c>
      <c r="AT22" s="173" t="s">
        <v>800</v>
      </c>
      <c r="AU22" s="173" t="s">
        <v>800</v>
      </c>
      <c r="AV22" s="173" t="s">
        <v>800</v>
      </c>
      <c r="AW22" s="173" t="s">
        <v>124</v>
      </c>
      <c r="AX22" s="173" t="s">
        <v>800</v>
      </c>
      <c r="AY22" s="222" t="s">
        <v>800</v>
      </c>
      <c r="AZ22" s="173" t="s">
        <v>800</v>
      </c>
      <c r="BA22" s="227" t="s">
        <v>800</v>
      </c>
      <c r="BB22" s="173" t="s">
        <v>800</v>
      </c>
      <c r="BC22" s="173" t="s">
        <v>800</v>
      </c>
      <c r="BD22" s="173" t="s">
        <v>124</v>
      </c>
      <c r="BE22" s="173" t="s">
        <v>800</v>
      </c>
      <c r="BF22" s="222" t="s">
        <v>800</v>
      </c>
      <c r="BG22" s="173" t="s">
        <v>800</v>
      </c>
      <c r="BH22" s="173" t="s">
        <v>800</v>
      </c>
      <c r="BI22" s="173" t="s">
        <v>664</v>
      </c>
      <c r="BJ22" s="173" t="s">
        <v>800</v>
      </c>
      <c r="BK22" s="204"/>
    </row>
    <row r="23" spans="1:63" ht="17.25" customHeight="1" x14ac:dyDescent="0.2">
      <c r="A23" s="1">
        <f t="shared" si="4"/>
        <v>21</v>
      </c>
      <c r="B23" s="18" t="s">
        <v>1039</v>
      </c>
      <c r="C23" s="18" t="s">
        <v>1031</v>
      </c>
      <c r="D23" s="18" t="s">
        <v>1032</v>
      </c>
      <c r="E23" s="9" t="s">
        <v>645</v>
      </c>
      <c r="F23" s="9" t="s">
        <v>213</v>
      </c>
      <c r="G23" s="9" t="s">
        <v>896</v>
      </c>
      <c r="H23" s="52">
        <v>37614</v>
      </c>
      <c r="I23" s="73">
        <v>37858</v>
      </c>
      <c r="J23" s="8"/>
      <c r="K23" s="18" t="s">
        <v>1033</v>
      </c>
      <c r="L23" s="8"/>
      <c r="M23" s="18" t="s">
        <v>418</v>
      </c>
      <c r="N23" s="9"/>
      <c r="O23" s="18" t="s">
        <v>1036</v>
      </c>
      <c r="P23" s="141" t="s">
        <v>1034</v>
      </c>
      <c r="Q23" s="18" t="s">
        <v>1035</v>
      </c>
      <c r="R23" s="9" t="s">
        <v>218</v>
      </c>
      <c r="S23" s="2"/>
      <c r="T23" s="18" t="s">
        <v>1037</v>
      </c>
      <c r="U23" s="18" t="s">
        <v>1038</v>
      </c>
      <c r="V23" s="9" t="s">
        <v>221</v>
      </c>
      <c r="W23" s="18" t="s">
        <v>536</v>
      </c>
      <c r="X23" s="9"/>
      <c r="Y23" s="9"/>
      <c r="Z23" s="144"/>
      <c r="AA23" s="144"/>
      <c r="AB23" s="1">
        <f t="shared" si="0"/>
        <v>21</v>
      </c>
      <c r="AC23" s="1">
        <f t="shared" si="1"/>
        <v>4</v>
      </c>
      <c r="AD23" s="1">
        <f t="shared" si="2"/>
        <v>2</v>
      </c>
      <c r="AE23" s="1">
        <f t="shared" si="3"/>
        <v>27</v>
      </c>
      <c r="AF23" s="18"/>
      <c r="AG23" s="213">
        <v>30</v>
      </c>
      <c r="AH23" s="74"/>
      <c r="AI23" s="173" t="s">
        <v>800</v>
      </c>
      <c r="AJ23" s="173" t="s">
        <v>800</v>
      </c>
      <c r="AK23" s="173" t="s">
        <v>124</v>
      </c>
      <c r="AL23" s="173" t="s">
        <v>800</v>
      </c>
      <c r="AM23" s="173" t="s">
        <v>800</v>
      </c>
      <c r="AN23" s="173" t="s">
        <v>800</v>
      </c>
      <c r="AO23" s="173" t="s">
        <v>800</v>
      </c>
      <c r="AP23" s="173" t="s">
        <v>800</v>
      </c>
      <c r="AQ23" s="173" t="s">
        <v>800</v>
      </c>
      <c r="AR23" s="227" t="s">
        <v>124</v>
      </c>
      <c r="AS23" s="173" t="s">
        <v>800</v>
      </c>
      <c r="AT23" s="173" t="s">
        <v>800</v>
      </c>
      <c r="AU23" s="173" t="s">
        <v>800</v>
      </c>
      <c r="AV23" s="173" t="s">
        <v>664</v>
      </c>
      <c r="AW23" s="173" t="s">
        <v>800</v>
      </c>
      <c r="AX23" s="173" t="s">
        <v>800</v>
      </c>
      <c r="AY23" s="227" t="s">
        <v>124</v>
      </c>
      <c r="AZ23" s="173" t="s">
        <v>800</v>
      </c>
      <c r="BA23" s="173" t="s">
        <v>800</v>
      </c>
      <c r="BB23" s="173" t="s">
        <v>800</v>
      </c>
      <c r="BC23" s="173" t="s">
        <v>664</v>
      </c>
      <c r="BD23" s="173" t="s">
        <v>800</v>
      </c>
      <c r="BE23" s="173" t="s">
        <v>800</v>
      </c>
      <c r="BF23" s="173" t="s">
        <v>124</v>
      </c>
      <c r="BG23" s="173" t="s">
        <v>800</v>
      </c>
      <c r="BH23" s="173" t="s">
        <v>800</v>
      </c>
      <c r="BI23" s="173" t="s">
        <v>800</v>
      </c>
      <c r="BJ23" s="173" t="s">
        <v>1052</v>
      </c>
      <c r="BK23" s="204"/>
    </row>
    <row r="24" spans="1:63" ht="17.25" customHeight="1" x14ac:dyDescent="0.2">
      <c r="A24" s="1">
        <f t="shared" si="4"/>
        <v>22</v>
      </c>
      <c r="B24" s="10" t="s">
        <v>893</v>
      </c>
      <c r="C24" s="9" t="s">
        <v>894</v>
      </c>
      <c r="D24" s="9" t="s">
        <v>895</v>
      </c>
      <c r="E24" s="9" t="s">
        <v>645</v>
      </c>
      <c r="F24" s="9" t="s">
        <v>213</v>
      </c>
      <c r="G24" s="9" t="s">
        <v>896</v>
      </c>
      <c r="H24" s="85">
        <v>42758</v>
      </c>
      <c r="I24" s="85">
        <v>35462</v>
      </c>
      <c r="J24" s="8" t="s">
        <v>897</v>
      </c>
      <c r="K24" s="9">
        <v>926716442873</v>
      </c>
      <c r="L24" s="8" t="s">
        <v>368</v>
      </c>
      <c r="M24" s="9" t="s">
        <v>243</v>
      </c>
      <c r="N24" s="9">
        <v>101015488722</v>
      </c>
      <c r="O24" s="165" t="s">
        <v>606</v>
      </c>
      <c r="P24" s="165">
        <v>5611872893</v>
      </c>
      <c r="Q24" s="165" t="s">
        <v>638</v>
      </c>
      <c r="R24" s="9" t="s">
        <v>218</v>
      </c>
      <c r="S24" s="9" t="s">
        <v>898</v>
      </c>
      <c r="T24" s="9" t="s">
        <v>899</v>
      </c>
      <c r="U24" s="9" t="s">
        <v>900</v>
      </c>
      <c r="V24" s="9" t="s">
        <v>263</v>
      </c>
      <c r="W24" s="9" t="s">
        <v>222</v>
      </c>
      <c r="X24" s="9" t="s">
        <v>901</v>
      </c>
      <c r="Y24" s="9" t="s">
        <v>902</v>
      </c>
      <c r="AB24" s="1">
        <f t="shared" si="0"/>
        <v>24</v>
      </c>
      <c r="AC24" s="1">
        <f t="shared" si="1"/>
        <v>4</v>
      </c>
      <c r="AD24" s="1">
        <f t="shared" si="2"/>
        <v>0</v>
      </c>
      <c r="AE24" s="1">
        <f t="shared" si="3"/>
        <v>28</v>
      </c>
      <c r="AF24" s="18"/>
      <c r="AG24" s="213">
        <v>30</v>
      </c>
      <c r="AH24" s="74"/>
      <c r="AI24" s="173" t="s">
        <v>800</v>
      </c>
      <c r="AJ24" s="173" t="s">
        <v>800</v>
      </c>
      <c r="AK24" s="173" t="s">
        <v>800</v>
      </c>
      <c r="AL24" s="173" t="s">
        <v>800</v>
      </c>
      <c r="AM24" s="173" t="s">
        <v>124</v>
      </c>
      <c r="AN24" s="173" t="s">
        <v>800</v>
      </c>
      <c r="AO24" s="173" t="s">
        <v>800</v>
      </c>
      <c r="AP24" s="173" t="s">
        <v>800</v>
      </c>
      <c r="AQ24" s="173" t="s">
        <v>800</v>
      </c>
      <c r="AR24" s="173" t="s">
        <v>800</v>
      </c>
      <c r="AS24" s="173" t="s">
        <v>800</v>
      </c>
      <c r="AT24" s="173" t="s">
        <v>124</v>
      </c>
      <c r="AU24" s="173" t="s">
        <v>800</v>
      </c>
      <c r="AV24" s="173" t="s">
        <v>800</v>
      </c>
      <c r="AW24" s="173" t="s">
        <v>800</v>
      </c>
      <c r="AX24" s="173" t="s">
        <v>800</v>
      </c>
      <c r="AY24" s="173" t="s">
        <v>800</v>
      </c>
      <c r="AZ24" s="173" t="s">
        <v>800</v>
      </c>
      <c r="BA24" s="173" t="s">
        <v>124</v>
      </c>
      <c r="BB24" s="173" t="s">
        <v>800</v>
      </c>
      <c r="BC24" s="173" t="s">
        <v>800</v>
      </c>
      <c r="BD24" s="173" t="s">
        <v>800</v>
      </c>
      <c r="BE24" s="173" t="s">
        <v>800</v>
      </c>
      <c r="BF24" s="173" t="s">
        <v>800</v>
      </c>
      <c r="BG24" s="173" t="s">
        <v>800</v>
      </c>
      <c r="BH24" s="173" t="s">
        <v>124</v>
      </c>
      <c r="BI24" s="173" t="s">
        <v>1053</v>
      </c>
      <c r="BJ24" s="173" t="s">
        <v>800</v>
      </c>
      <c r="BK24" s="204"/>
    </row>
    <row r="25" spans="1:63" ht="17.25" customHeight="1" x14ac:dyDescent="0.25">
      <c r="A25" s="1">
        <f t="shared" si="4"/>
        <v>23</v>
      </c>
      <c r="B25" s="159" t="s">
        <v>1071</v>
      </c>
      <c r="C25" s="160" t="s">
        <v>856</v>
      </c>
      <c r="D25" s="89" t="s">
        <v>779</v>
      </c>
      <c r="E25" s="9" t="s">
        <v>212</v>
      </c>
      <c r="F25" s="9" t="s">
        <v>213</v>
      </c>
      <c r="G25" s="9" t="s">
        <v>214</v>
      </c>
      <c r="H25" s="161">
        <v>44743</v>
      </c>
      <c r="I25" s="162" t="s">
        <v>857</v>
      </c>
      <c r="J25" s="8"/>
      <c r="K25" s="163" t="s">
        <v>858</v>
      </c>
      <c r="L25" s="8"/>
      <c r="M25" s="13" t="s">
        <v>609</v>
      </c>
      <c r="N25" s="9"/>
      <c r="O25" s="163" t="s">
        <v>861</v>
      </c>
      <c r="P25" s="164" t="s">
        <v>859</v>
      </c>
      <c r="Q25" s="163" t="s">
        <v>860</v>
      </c>
      <c r="R25" s="9" t="s">
        <v>776</v>
      </c>
      <c r="S25" s="9"/>
      <c r="T25" s="163" t="s">
        <v>862</v>
      </c>
      <c r="U25" s="163" t="s">
        <v>863</v>
      </c>
      <c r="V25" s="74" t="s">
        <v>254</v>
      </c>
      <c r="W25" s="163" t="s">
        <v>222</v>
      </c>
      <c r="X25" s="18"/>
      <c r="Y25" s="18"/>
      <c r="Z25" s="12"/>
      <c r="AA25" s="13"/>
      <c r="AB25" s="1">
        <f t="shared" ref="AB25" si="5">COUNTIF(AI25:BJ25,"P")</f>
        <v>1</v>
      </c>
      <c r="AC25" s="1">
        <f t="shared" ref="AC25" si="6">COUNTIF(AI25:BJ25,"W/O")</f>
        <v>0</v>
      </c>
      <c r="AD25" s="1">
        <f t="shared" ref="AD25" si="7">COUNTIF(AI25:BJ25,"C/O")</f>
        <v>0</v>
      </c>
      <c r="AE25" s="1">
        <f t="shared" ref="AE25" si="8">AB25+AC25+AD25</f>
        <v>1</v>
      </c>
      <c r="AF25" s="18"/>
      <c r="AG25" s="213"/>
      <c r="AH25" s="74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 t="s">
        <v>800</v>
      </c>
      <c r="BK25" s="204"/>
    </row>
    <row r="26" spans="1:63" ht="17.25" customHeight="1" x14ac:dyDescent="0.2">
      <c r="A26" s="248" t="s">
        <v>40</v>
      </c>
      <c r="B26" s="248"/>
      <c r="C26" s="248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>
        <f t="shared" ref="AB26:AH26" si="9">SUM(AB3:AB25)</f>
        <v>496</v>
      </c>
      <c r="AC26" s="123">
        <f t="shared" si="9"/>
        <v>84</v>
      </c>
      <c r="AD26" s="123">
        <f t="shared" si="9"/>
        <v>5</v>
      </c>
      <c r="AE26" s="123">
        <f t="shared" si="9"/>
        <v>585</v>
      </c>
      <c r="AF26" s="123">
        <f t="shared" si="9"/>
        <v>0</v>
      </c>
      <c r="AG26" s="123">
        <f t="shared" si="9"/>
        <v>660</v>
      </c>
      <c r="AH26" s="123">
        <f t="shared" si="9"/>
        <v>0</v>
      </c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</row>
  </sheetData>
  <mergeCells count="2">
    <mergeCell ref="A1:BJ1"/>
    <mergeCell ref="A26:C26"/>
  </mergeCells>
  <conditionalFormatting sqref="B3:B17">
    <cfRule type="duplicateValues" dxfId="57" priority="1111" stopIfTrue="1"/>
  </conditionalFormatting>
  <conditionalFormatting sqref="B18">
    <cfRule type="duplicateValues" dxfId="56" priority="1106" stopIfTrue="1"/>
  </conditionalFormatting>
  <conditionalFormatting sqref="B19">
    <cfRule type="duplicateValues" dxfId="55" priority="1104" stopIfTrue="1"/>
  </conditionalFormatting>
  <conditionalFormatting sqref="B21">
    <cfRule type="duplicateValues" dxfId="54" priority="1105" stopIfTrue="1"/>
  </conditionalFormatting>
  <conditionalFormatting sqref="B22">
    <cfRule type="duplicateValues" dxfId="53" priority="1107" stopIfTrue="1"/>
  </conditionalFormatting>
  <conditionalFormatting sqref="B23">
    <cfRule type="duplicateValues" dxfId="52" priority="1109"/>
  </conditionalFormatting>
  <conditionalFormatting sqref="B24">
    <cfRule type="duplicateValues" dxfId="51" priority="1108" stopIfTrue="1"/>
  </conditionalFormatting>
  <conditionalFormatting sqref="B25">
    <cfRule type="duplicateValues" dxfId="50" priority="1112"/>
  </conditionalFormatting>
  <conditionalFormatting sqref="C4 C6:C10">
    <cfRule type="duplicateValues" dxfId="49" priority="1053" stopIfTrue="1"/>
  </conditionalFormatting>
  <conditionalFormatting sqref="C5">
    <cfRule type="duplicateValues" dxfId="48" priority="1052" stopIfTrue="1"/>
  </conditionalFormatting>
  <conditionalFormatting sqref="C20">
    <cfRule type="duplicateValues" dxfId="47" priority="1051" stopIfTrue="1"/>
  </conditionalFormatting>
  <conditionalFormatting sqref="C24">
    <cfRule type="duplicateValues" dxfId="46" priority="1055" stopIfTrue="1"/>
  </conditionalFormatting>
  <conditionalFormatting sqref="K25">
    <cfRule type="duplicateValues" dxfId="45" priority="1"/>
  </conditionalFormatting>
  <conditionalFormatting sqref="P24">
    <cfRule type="duplicateValues" dxfId="44" priority="22"/>
  </conditionalFormatting>
  <conditionalFormatting sqref="R2:AF2">
    <cfRule type="cellIs" dxfId="43" priority="40" operator="equal">
      <formula>"WO"</formula>
    </cfRule>
    <cfRule type="cellIs" dxfId="42" priority="41" operator="equal">
      <formula>"A"</formula>
    </cfRule>
  </conditionalFormatting>
  <conditionalFormatting sqref="U20">
    <cfRule type="duplicateValues" dxfId="41" priority="34"/>
  </conditionalFormatting>
  <conditionalFormatting sqref="Z4:AA4 Z6:AA10">
    <cfRule type="duplicateValues" dxfId="40" priority="51" stopIfTrue="1"/>
  </conditionalFormatting>
  <conditionalFormatting sqref="Z5:AA5">
    <cfRule type="duplicateValues" dxfId="39" priority="48" stopIfTrue="1"/>
  </conditionalFormatting>
  <conditionalFormatting sqref="AF2">
    <cfRule type="containsText" dxfId="38" priority="37" operator="containsText" text="A">
      <formula>NOT(ISERROR(SEARCH("A",AF2)))</formula>
    </cfRule>
    <cfRule type="containsText" dxfId="37" priority="38" operator="containsText" text="off">
      <formula>NOT(ISERROR(SEARCH("off",AF2)))</formula>
    </cfRule>
    <cfRule type="containsText" dxfId="36" priority="39" operator="containsText" text="A">
      <formula>NOT(ISERROR(SEARCH("A",AF2)))</formula>
    </cfRule>
  </conditionalFormatting>
  <conditionalFormatting sqref="AF4 AF6:AF10 AH4 AH6:AH10">
    <cfRule type="duplicateValues" dxfId="35" priority="52" stopIfTrue="1"/>
  </conditionalFormatting>
  <conditionalFormatting sqref="AF5 AH5">
    <cfRule type="duplicateValues" dxfId="34" priority="49" stopIfTrue="1"/>
  </conditionalFormatting>
  <conditionalFormatting sqref="AI3:BJ15 AI17:BJ22 AI23:BK25 AN16:BJ16">
    <cfRule type="containsText" dxfId="33" priority="47" stopIfTrue="1" operator="containsText" text="PR">
      <formula>NOT(ISERROR(SEARCH("PR",AI3)))</formula>
    </cfRule>
  </conditionalFormatting>
  <conditionalFormatting sqref="BK20:BK22">
    <cfRule type="containsText" dxfId="32" priority="29" stopIfTrue="1" operator="containsText" text="PR">
      <formula>NOT(ISERROR(SEARCH("PR",BK20)))</formula>
    </cfRule>
  </conditionalFormatting>
  <dataValidations disablePrompts="1" count="1">
    <dataValidation type="date" operator="lessThanOrEqual" allowBlank="1" showInputMessage="1" showErrorMessage="1" errorTitle="INVALID DATE FORMAT" error="ENTER DATE IN FOLLOWING FORMAT_x000a_DATE-MONTH'S NAME-YEAR_x000a_OR EMPLOYEE IS LESS THAN 18 YEARS" promptTitle="DATE FORMAT" prompt="ENTER DATE IN THE FOLLOWING FORMAT_x000a_DATE-MONTH'S NAME-YEAR_x000a_FOR e.g.01-JAN-1990" sqref="J4:K4" xr:uid="{00000000-0002-0000-0100-000000000000}">
      <formula1>#REF!</formula1>
    </dataValidation>
  </dataValidations>
  <hyperlinks>
    <hyperlink ref="B14" r:id="rId1" display="https://onboarding.labour.tech/onboarding/candidate/verification/information?employeeDataId=318969&amp;type=total" xr:uid="{00000000-0004-0000-0100-000000000000}"/>
  </hyperlinks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BJ9"/>
  <sheetViews>
    <sheetView topLeftCell="AC1" workbookViewId="0">
      <selection activeCell="BI2" sqref="BI2"/>
    </sheetView>
  </sheetViews>
  <sheetFormatPr defaultColWidth="9.140625" defaultRowHeight="10.5" x14ac:dyDescent="0.2"/>
  <cols>
    <col min="1" max="1" width="3.28515625" style="3" customWidth="1"/>
    <col min="2" max="2" width="6.28515625" style="4" bestFit="1" customWidth="1"/>
    <col min="3" max="27" width="15.28515625" style="4" customWidth="1"/>
    <col min="28" max="31" width="8" style="4" customWidth="1"/>
    <col min="32" max="33" width="15.28515625" style="4" customWidth="1"/>
    <col min="34" max="61" width="4.5703125" style="2" customWidth="1"/>
    <col min="62" max="16384" width="9.140625" style="2"/>
  </cols>
  <sheetData>
    <row r="1" spans="1:62" ht="24.75" customHeight="1" x14ac:dyDescent="0.2">
      <c r="A1" s="250" t="s">
        <v>1069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</row>
    <row r="2" spans="1:62" ht="30.75" customHeight="1" x14ac:dyDescent="0.2">
      <c r="A2" s="147" t="s">
        <v>39</v>
      </c>
      <c r="B2" s="147" t="s">
        <v>36</v>
      </c>
      <c r="C2" s="147" t="s">
        <v>3</v>
      </c>
      <c r="D2" s="147" t="s">
        <v>180</v>
      </c>
      <c r="E2" s="148" t="s">
        <v>181</v>
      </c>
      <c r="F2" s="147" t="s">
        <v>182</v>
      </c>
      <c r="G2" s="147" t="s">
        <v>183</v>
      </c>
      <c r="H2" s="149" t="s">
        <v>184</v>
      </c>
      <c r="I2" s="149" t="s">
        <v>185</v>
      </c>
      <c r="J2" s="150" t="s">
        <v>186</v>
      </c>
      <c r="K2" s="150" t="s">
        <v>187</v>
      </c>
      <c r="L2" s="147" t="s">
        <v>188</v>
      </c>
      <c r="M2" s="151" t="s">
        <v>189</v>
      </c>
      <c r="N2" s="152" t="s">
        <v>190</v>
      </c>
      <c r="O2" s="151" t="s">
        <v>658</v>
      </c>
      <c r="P2" s="150" t="s">
        <v>192</v>
      </c>
      <c r="Q2" s="150" t="s">
        <v>193</v>
      </c>
      <c r="R2" s="151" t="s">
        <v>659</v>
      </c>
      <c r="S2" s="153" t="s">
        <v>197</v>
      </c>
      <c r="T2" s="153" t="s">
        <v>660</v>
      </c>
      <c r="U2" s="154" t="s">
        <v>199</v>
      </c>
      <c r="V2" s="154" t="s">
        <v>200</v>
      </c>
      <c r="W2" s="154" t="s">
        <v>201</v>
      </c>
      <c r="X2" s="154" t="s">
        <v>202</v>
      </c>
      <c r="Y2" s="154" t="s">
        <v>203</v>
      </c>
      <c r="Z2" s="155" t="s">
        <v>661</v>
      </c>
      <c r="AA2" s="155" t="s">
        <v>662</v>
      </c>
      <c r="AB2" s="156" t="s">
        <v>663</v>
      </c>
      <c r="AC2" s="157" t="s">
        <v>207</v>
      </c>
      <c r="AD2" s="157" t="s">
        <v>780</v>
      </c>
      <c r="AE2" s="157" t="s">
        <v>789</v>
      </c>
      <c r="AF2" s="157" t="s">
        <v>853</v>
      </c>
      <c r="AG2" s="157" t="s">
        <v>179</v>
      </c>
      <c r="AH2" s="157">
        <v>1</v>
      </c>
      <c r="AI2" s="158">
        <v>2</v>
      </c>
      <c r="AJ2" s="157">
        <v>3</v>
      </c>
      <c r="AK2" s="158">
        <v>4</v>
      </c>
      <c r="AL2" s="157">
        <v>5</v>
      </c>
      <c r="AM2" s="158">
        <v>6</v>
      </c>
      <c r="AN2" s="157">
        <v>7</v>
      </c>
      <c r="AO2" s="158">
        <v>8</v>
      </c>
      <c r="AP2" s="157">
        <v>9</v>
      </c>
      <c r="AQ2" s="158">
        <v>10</v>
      </c>
      <c r="AR2" s="157">
        <v>11</v>
      </c>
      <c r="AS2" s="158">
        <v>12</v>
      </c>
      <c r="AT2" s="157">
        <v>13</v>
      </c>
      <c r="AU2" s="158">
        <v>14</v>
      </c>
      <c r="AV2" s="157">
        <v>15</v>
      </c>
      <c r="AW2" s="158">
        <v>16</v>
      </c>
      <c r="AX2" s="157">
        <v>17</v>
      </c>
      <c r="AY2" s="158">
        <v>18</v>
      </c>
      <c r="AZ2" s="157">
        <v>19</v>
      </c>
      <c r="BA2" s="158">
        <v>20</v>
      </c>
      <c r="BB2" s="157">
        <v>21</v>
      </c>
      <c r="BC2" s="158">
        <v>22</v>
      </c>
      <c r="BD2" s="157">
        <v>23</v>
      </c>
      <c r="BE2" s="158">
        <v>24</v>
      </c>
      <c r="BF2" s="157">
        <v>25</v>
      </c>
      <c r="BG2" s="158">
        <v>26</v>
      </c>
      <c r="BH2" s="157">
        <v>27</v>
      </c>
      <c r="BI2" s="158">
        <v>28</v>
      </c>
    </row>
    <row r="3" spans="1:62" ht="27" customHeight="1" x14ac:dyDescent="0.25">
      <c r="A3" s="21">
        <v>1</v>
      </c>
      <c r="B3" s="159">
        <v>75666</v>
      </c>
      <c r="C3" s="160" t="s">
        <v>856</v>
      </c>
      <c r="D3" s="89" t="s">
        <v>779</v>
      </c>
      <c r="E3" s="9" t="s">
        <v>212</v>
      </c>
      <c r="F3" s="9" t="s">
        <v>213</v>
      </c>
      <c r="G3" s="9" t="s">
        <v>214</v>
      </c>
      <c r="H3" s="161">
        <v>44743</v>
      </c>
      <c r="I3" s="162" t="s">
        <v>857</v>
      </c>
      <c r="J3" s="8"/>
      <c r="K3" s="163" t="s">
        <v>858</v>
      </c>
      <c r="L3" s="8"/>
      <c r="M3" s="13" t="s">
        <v>609</v>
      </c>
      <c r="N3" s="9"/>
      <c r="O3" s="163" t="s">
        <v>861</v>
      </c>
      <c r="P3" s="164" t="s">
        <v>859</v>
      </c>
      <c r="Q3" s="163" t="s">
        <v>860</v>
      </c>
      <c r="R3" s="9" t="s">
        <v>776</v>
      </c>
      <c r="S3" s="9"/>
      <c r="T3" s="163" t="s">
        <v>862</v>
      </c>
      <c r="U3" s="163" t="s">
        <v>863</v>
      </c>
      <c r="V3" s="74" t="s">
        <v>254</v>
      </c>
      <c r="W3" s="163" t="s">
        <v>222</v>
      </c>
      <c r="X3" s="18"/>
      <c r="Y3" s="18"/>
      <c r="Z3" s="12"/>
      <c r="AA3" s="13"/>
      <c r="AB3" s="1">
        <f>COUNTIF(AH3:BI3,"P")</f>
        <v>19</v>
      </c>
      <c r="AC3" s="1">
        <f>COUNTIF(AH3:BI3,"wo")</f>
        <v>4</v>
      </c>
      <c r="AD3" s="1">
        <f>COUNTIF(AH3:BI3,"CO")</f>
        <v>0</v>
      </c>
      <c r="AE3" s="1">
        <f t="shared" ref="AE3:AE4" si="0">AB3+AC3+AD3</f>
        <v>23</v>
      </c>
      <c r="AF3" s="13"/>
      <c r="AG3" s="113">
        <v>30</v>
      </c>
      <c r="AH3" s="234" t="s">
        <v>800</v>
      </c>
      <c r="AI3" s="234" t="s">
        <v>800</v>
      </c>
      <c r="AJ3" s="234" t="s">
        <v>1052</v>
      </c>
      <c r="AK3" s="234" t="s">
        <v>801</v>
      </c>
      <c r="AL3" s="234" t="s">
        <v>800</v>
      </c>
      <c r="AM3" s="234" t="s">
        <v>800</v>
      </c>
      <c r="AN3" s="234" t="s">
        <v>800</v>
      </c>
      <c r="AO3" s="234" t="s">
        <v>800</v>
      </c>
      <c r="AP3" s="234" t="s">
        <v>800</v>
      </c>
      <c r="AQ3" s="234" t="s">
        <v>800</v>
      </c>
      <c r="AR3" s="234" t="s">
        <v>801</v>
      </c>
      <c r="AS3" s="234" t="s">
        <v>800</v>
      </c>
      <c r="AT3" s="234" t="s">
        <v>800</v>
      </c>
      <c r="AU3" s="234" t="s">
        <v>800</v>
      </c>
      <c r="AV3" s="234" t="s">
        <v>800</v>
      </c>
      <c r="AW3" s="234" t="s">
        <v>800</v>
      </c>
      <c r="AX3" s="234" t="s">
        <v>800</v>
      </c>
      <c r="AY3" s="234" t="s">
        <v>801</v>
      </c>
      <c r="AZ3" s="234" t="s">
        <v>800</v>
      </c>
      <c r="BA3" s="234" t="s">
        <v>800</v>
      </c>
      <c r="BB3" s="234" t="s">
        <v>1052</v>
      </c>
      <c r="BC3" s="234" t="s">
        <v>1052</v>
      </c>
      <c r="BD3" s="234" t="s">
        <v>800</v>
      </c>
      <c r="BE3" s="234" t="s">
        <v>800</v>
      </c>
      <c r="BF3" s="234" t="s">
        <v>801</v>
      </c>
      <c r="BG3" s="234" t="s">
        <v>800</v>
      </c>
      <c r="BH3" s="234" t="s">
        <v>1052</v>
      </c>
      <c r="BI3" s="234" t="s">
        <v>1052</v>
      </c>
    </row>
    <row r="4" spans="1:62" ht="27" customHeight="1" x14ac:dyDescent="0.25">
      <c r="A4" s="5">
        <v>2</v>
      </c>
      <c r="B4" s="19" t="s">
        <v>98</v>
      </c>
      <c r="C4" s="24" t="s">
        <v>99</v>
      </c>
      <c r="D4" s="105" t="s">
        <v>790</v>
      </c>
      <c r="E4" s="102" t="s">
        <v>645</v>
      </c>
      <c r="F4" s="102" t="s">
        <v>213</v>
      </c>
      <c r="G4" s="102" t="s">
        <v>669</v>
      </c>
      <c r="H4" s="103">
        <v>44369</v>
      </c>
      <c r="I4" s="103">
        <v>36661</v>
      </c>
      <c r="J4" s="101"/>
      <c r="K4" s="106" t="s">
        <v>791</v>
      </c>
      <c r="L4" s="18"/>
      <c r="M4" s="107" t="s">
        <v>216</v>
      </c>
      <c r="N4" s="108"/>
      <c r="O4" s="107"/>
      <c r="P4" s="108"/>
      <c r="Q4" s="107"/>
      <c r="R4" s="9" t="s">
        <v>218</v>
      </c>
      <c r="S4" s="107"/>
      <c r="T4" s="109" t="s">
        <v>792</v>
      </c>
      <c r="U4" s="109" t="s">
        <v>793</v>
      </c>
      <c r="V4" s="9" t="s">
        <v>221</v>
      </c>
      <c r="W4" s="107" t="s">
        <v>282</v>
      </c>
      <c r="X4" s="107" t="s">
        <v>239</v>
      </c>
      <c r="Y4" s="107" t="s">
        <v>794</v>
      </c>
      <c r="Z4" s="24"/>
      <c r="AA4" s="24"/>
      <c r="AB4" s="1">
        <f>COUNTIF(AH4:BI4,"P")</f>
        <v>24</v>
      </c>
      <c r="AC4" s="1">
        <f>COUNTIF(AH4:BI4,"wo")</f>
        <v>4</v>
      </c>
      <c r="AD4" s="1">
        <f>COUNTIF(AH4:BI4,"CO")</f>
        <v>0</v>
      </c>
      <c r="AE4" s="1">
        <f t="shared" si="0"/>
        <v>28</v>
      </c>
      <c r="AF4" s="24"/>
      <c r="AG4" s="113">
        <v>30</v>
      </c>
      <c r="AH4" s="234" t="s">
        <v>800</v>
      </c>
      <c r="AI4" s="234" t="s">
        <v>800</v>
      </c>
      <c r="AJ4" s="234" t="s">
        <v>800</v>
      </c>
      <c r="AK4" s="234" t="s">
        <v>800</v>
      </c>
      <c r="AL4" s="234" t="s">
        <v>801</v>
      </c>
      <c r="AM4" s="234" t="s">
        <v>800</v>
      </c>
      <c r="AN4" s="234" t="s">
        <v>800</v>
      </c>
      <c r="AO4" s="234" t="s">
        <v>800</v>
      </c>
      <c r="AP4" s="234" t="s">
        <v>800</v>
      </c>
      <c r="AQ4" s="234" t="s">
        <v>800</v>
      </c>
      <c r="AR4" s="234" t="s">
        <v>800</v>
      </c>
      <c r="AS4" s="234" t="s">
        <v>801</v>
      </c>
      <c r="AT4" s="234" t="s">
        <v>800</v>
      </c>
      <c r="AU4" s="234" t="s">
        <v>800</v>
      </c>
      <c r="AV4" s="234" t="s">
        <v>800</v>
      </c>
      <c r="AW4" s="234" t="s">
        <v>800</v>
      </c>
      <c r="AX4" s="234" t="s">
        <v>800</v>
      </c>
      <c r="AY4" s="234" t="s">
        <v>800</v>
      </c>
      <c r="AZ4" s="234" t="s">
        <v>801</v>
      </c>
      <c r="BA4" s="234" t="s">
        <v>800</v>
      </c>
      <c r="BB4" s="234" t="s">
        <v>800</v>
      </c>
      <c r="BC4" s="234" t="s">
        <v>800</v>
      </c>
      <c r="BD4" s="234" t="s">
        <v>800</v>
      </c>
      <c r="BE4" s="234" t="s">
        <v>800</v>
      </c>
      <c r="BF4" s="234" t="s">
        <v>800</v>
      </c>
      <c r="BG4" s="234" t="s">
        <v>801</v>
      </c>
      <c r="BH4" s="234" t="s">
        <v>800</v>
      </c>
      <c r="BI4" s="234" t="s">
        <v>800</v>
      </c>
    </row>
    <row r="5" spans="1:62" ht="27" customHeight="1" x14ac:dyDescent="0.2">
      <c r="A5" s="21">
        <v>3</v>
      </c>
      <c r="B5" s="10" t="s">
        <v>30</v>
      </c>
      <c r="C5" s="9" t="s">
        <v>14</v>
      </c>
      <c r="D5" s="9" t="s">
        <v>313</v>
      </c>
      <c r="E5" s="9" t="s">
        <v>212</v>
      </c>
      <c r="F5" s="9" t="s">
        <v>213</v>
      </c>
      <c r="G5" s="9" t="s">
        <v>214</v>
      </c>
      <c r="H5" s="52">
        <v>43336</v>
      </c>
      <c r="I5" s="52">
        <v>36596</v>
      </c>
      <c r="J5" s="8" t="s">
        <v>314</v>
      </c>
      <c r="K5" s="9">
        <v>235280585258</v>
      </c>
      <c r="L5" s="8">
        <v>0</v>
      </c>
      <c r="M5" s="9" t="s">
        <v>216</v>
      </c>
      <c r="N5" s="9">
        <v>101352645575</v>
      </c>
      <c r="O5" s="9"/>
      <c r="P5" s="8" t="s">
        <v>315</v>
      </c>
      <c r="Q5" s="9"/>
      <c r="R5" s="9" t="s">
        <v>218</v>
      </c>
      <c r="S5" s="2"/>
      <c r="T5" s="9" t="s">
        <v>316</v>
      </c>
      <c r="U5" s="1" t="s">
        <v>317</v>
      </c>
      <c r="V5" s="9" t="s">
        <v>263</v>
      </c>
      <c r="W5" s="9" t="s">
        <v>282</v>
      </c>
      <c r="X5" s="9" t="s">
        <v>239</v>
      </c>
      <c r="Y5" s="9" t="s">
        <v>318</v>
      </c>
      <c r="Z5" s="13"/>
      <c r="AA5" s="13"/>
      <c r="AB5" s="1">
        <f>COUNTIF(AH5:BI5,"P")</f>
        <v>6</v>
      </c>
      <c r="AC5" s="1">
        <f>COUNTIF(AH5:BI5,"wo")</f>
        <v>0</v>
      </c>
      <c r="AD5" s="1">
        <f>COUNTIF(AH5:BI5,"CO")</f>
        <v>0</v>
      </c>
      <c r="AE5" s="1">
        <f t="shared" ref="AE5" si="1">AB5+AC5+AD5</f>
        <v>6</v>
      </c>
      <c r="AF5" s="13"/>
      <c r="AG5" s="113"/>
      <c r="AH5" s="173"/>
      <c r="AI5" s="173"/>
      <c r="AJ5" s="173" t="s">
        <v>800</v>
      </c>
      <c r="AK5" s="173" t="s">
        <v>800</v>
      </c>
      <c r="AL5" s="173"/>
      <c r="AM5" s="173"/>
      <c r="AN5" s="173"/>
      <c r="AO5" s="173"/>
      <c r="AP5" s="173"/>
      <c r="AQ5" s="173"/>
      <c r="AR5" s="173" t="s">
        <v>800</v>
      </c>
      <c r="AS5" s="173"/>
      <c r="AT5" s="173"/>
      <c r="AU5" s="173"/>
      <c r="AV5" s="173"/>
      <c r="AW5" s="173"/>
      <c r="AX5" s="173"/>
      <c r="AY5" s="173" t="s">
        <v>800</v>
      </c>
      <c r="AZ5" s="173"/>
      <c r="BA5" s="173"/>
      <c r="BB5" s="173" t="s">
        <v>800</v>
      </c>
      <c r="BC5" s="173"/>
      <c r="BD5" s="173"/>
      <c r="BE5" s="173"/>
      <c r="BF5" s="173" t="s">
        <v>800</v>
      </c>
      <c r="BG5" s="173"/>
      <c r="BH5" s="173"/>
      <c r="BI5" s="173"/>
      <c r="BJ5" s="2" t="s">
        <v>1068</v>
      </c>
    </row>
    <row r="6" spans="1:62" ht="27" customHeight="1" x14ac:dyDescent="0.25">
      <c r="A6" s="5">
        <v>4</v>
      </c>
      <c r="B6" s="18" t="s">
        <v>1039</v>
      </c>
      <c r="C6" s="18" t="s">
        <v>1031</v>
      </c>
      <c r="D6" s="18" t="s">
        <v>1032</v>
      </c>
      <c r="E6" s="9" t="s">
        <v>645</v>
      </c>
      <c r="F6" s="9" t="s">
        <v>213</v>
      </c>
      <c r="G6" s="9" t="s">
        <v>896</v>
      </c>
      <c r="H6" s="52">
        <v>37614</v>
      </c>
      <c r="I6" s="73">
        <v>37858</v>
      </c>
      <c r="J6" s="8"/>
      <c r="K6" s="18" t="s">
        <v>1033</v>
      </c>
      <c r="L6" s="8"/>
      <c r="M6" s="18" t="s">
        <v>418</v>
      </c>
      <c r="N6" s="9"/>
      <c r="O6" s="18" t="s">
        <v>1036</v>
      </c>
      <c r="P6" s="141" t="s">
        <v>1034</v>
      </c>
      <c r="Q6" s="18" t="s">
        <v>1035</v>
      </c>
      <c r="R6" s="9" t="s">
        <v>218</v>
      </c>
      <c r="S6" s="2"/>
      <c r="T6" s="18" t="s">
        <v>1037</v>
      </c>
      <c r="U6" s="18" t="s">
        <v>1038</v>
      </c>
      <c r="V6" s="9" t="s">
        <v>221</v>
      </c>
      <c r="W6" s="18" t="s">
        <v>536</v>
      </c>
      <c r="X6" s="9"/>
      <c r="Y6" s="9"/>
      <c r="Z6" s="24"/>
      <c r="AA6" s="24"/>
      <c r="AB6" s="1">
        <f>COUNTIF(AH6:BI6,"P")</f>
        <v>1</v>
      </c>
      <c r="AC6" s="1">
        <f>COUNTIF(AH6:BI6,"wo")</f>
        <v>0</v>
      </c>
      <c r="AD6" s="1">
        <f>COUNTIF(AH6:BI6,"CO")</f>
        <v>0</v>
      </c>
      <c r="AE6" s="1">
        <f t="shared" ref="AE6:AE7" si="2">AB6+AC6+AD6</f>
        <v>1</v>
      </c>
      <c r="AF6" s="24"/>
      <c r="AG6" s="113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 t="s">
        <v>1053</v>
      </c>
      <c r="BJ6" s="2" t="s">
        <v>1068</v>
      </c>
    </row>
    <row r="7" spans="1:62" ht="27" customHeight="1" x14ac:dyDescent="0.25">
      <c r="A7" s="5">
        <v>5</v>
      </c>
      <c r="B7" s="214" t="s">
        <v>139</v>
      </c>
      <c r="C7" s="13" t="s">
        <v>140</v>
      </c>
      <c r="D7" s="11" t="s">
        <v>709</v>
      </c>
      <c r="E7" s="9" t="s">
        <v>645</v>
      </c>
      <c r="F7" s="9" t="s">
        <v>213</v>
      </c>
      <c r="G7" s="9" t="s">
        <v>646</v>
      </c>
      <c r="H7" s="71">
        <v>43905</v>
      </c>
      <c r="I7" s="71">
        <v>35221</v>
      </c>
      <c r="J7" s="11"/>
      <c r="K7" s="11" t="s">
        <v>710</v>
      </c>
      <c r="L7" s="11"/>
      <c r="M7" s="11" t="s">
        <v>216</v>
      </c>
      <c r="N7" s="11"/>
      <c r="O7" s="11"/>
      <c r="P7" s="11"/>
      <c r="Q7" s="11"/>
      <c r="R7" s="9" t="s">
        <v>218</v>
      </c>
      <c r="S7" s="9" t="s">
        <v>711</v>
      </c>
      <c r="T7" s="9" t="s">
        <v>712</v>
      </c>
      <c r="U7" s="9" t="s">
        <v>713</v>
      </c>
      <c r="V7" s="11" t="s">
        <v>221</v>
      </c>
      <c r="W7" s="11" t="s">
        <v>282</v>
      </c>
      <c r="X7" s="11" t="s">
        <v>239</v>
      </c>
      <c r="Y7" s="11" t="s">
        <v>714</v>
      </c>
      <c r="Z7" s="24"/>
      <c r="AA7" s="24"/>
      <c r="AB7" s="1">
        <f>COUNTIF(AH7:BI7,"P")</f>
        <v>1</v>
      </c>
      <c r="AC7" s="1">
        <f>COUNTIF(AH7:BI7,"wo")</f>
        <v>0</v>
      </c>
      <c r="AD7" s="1">
        <f>COUNTIF(AH7:BI7,"CO")</f>
        <v>0</v>
      </c>
      <c r="AE7" s="1">
        <f t="shared" si="2"/>
        <v>1</v>
      </c>
      <c r="AF7" s="24"/>
      <c r="AG7" s="113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 t="s">
        <v>800</v>
      </c>
      <c r="BD7" s="234"/>
      <c r="BE7" s="234"/>
      <c r="BF7" s="234"/>
      <c r="BG7" s="234"/>
      <c r="BH7" s="234"/>
      <c r="BI7" s="234"/>
      <c r="BJ7" s="2" t="s">
        <v>1068</v>
      </c>
    </row>
    <row r="8" spans="1:62" s="7" customFormat="1" ht="20.25" customHeight="1" x14ac:dyDescent="0.2">
      <c r="A8" s="249" t="s">
        <v>40</v>
      </c>
      <c r="B8" s="249"/>
      <c r="C8" s="249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>
        <f>SUM(AB3:AB7)</f>
        <v>51</v>
      </c>
      <c r="AC8" s="43">
        <f>SUM(AC3:AC7)</f>
        <v>8</v>
      </c>
      <c r="AD8" s="43">
        <f>SUM(AD3:AD7)</f>
        <v>0</v>
      </c>
      <c r="AE8" s="43">
        <f>SUM(AE3:AE7)</f>
        <v>59</v>
      </c>
      <c r="AF8" s="43"/>
      <c r="AG8" s="43"/>
      <c r="AH8" s="17">
        <f t="shared" ref="AH8:BI8" si="3">COUNTIF(AH3:AH7,"P")</f>
        <v>2</v>
      </c>
      <c r="AI8" s="17">
        <f t="shared" si="3"/>
        <v>2</v>
      </c>
      <c r="AJ8" s="17">
        <f t="shared" si="3"/>
        <v>2</v>
      </c>
      <c r="AK8" s="17">
        <f t="shared" si="3"/>
        <v>2</v>
      </c>
      <c r="AL8" s="17">
        <f t="shared" si="3"/>
        <v>1</v>
      </c>
      <c r="AM8" s="17">
        <f t="shared" si="3"/>
        <v>2</v>
      </c>
      <c r="AN8" s="17">
        <f t="shared" si="3"/>
        <v>2</v>
      </c>
      <c r="AO8" s="17">
        <f t="shared" si="3"/>
        <v>2</v>
      </c>
      <c r="AP8" s="17">
        <f t="shared" si="3"/>
        <v>2</v>
      </c>
      <c r="AQ8" s="17">
        <f t="shared" si="3"/>
        <v>2</v>
      </c>
      <c r="AR8" s="17">
        <f t="shared" si="3"/>
        <v>2</v>
      </c>
      <c r="AS8" s="17">
        <f t="shared" si="3"/>
        <v>1</v>
      </c>
      <c r="AT8" s="17">
        <f t="shared" si="3"/>
        <v>2</v>
      </c>
      <c r="AU8" s="17">
        <f t="shared" si="3"/>
        <v>2</v>
      </c>
      <c r="AV8" s="17">
        <f t="shared" si="3"/>
        <v>2</v>
      </c>
      <c r="AW8" s="17">
        <f t="shared" si="3"/>
        <v>2</v>
      </c>
      <c r="AX8" s="17">
        <f t="shared" si="3"/>
        <v>2</v>
      </c>
      <c r="AY8" s="17">
        <f t="shared" si="3"/>
        <v>2</v>
      </c>
      <c r="AZ8" s="17">
        <f t="shared" si="3"/>
        <v>1</v>
      </c>
      <c r="BA8" s="17">
        <f t="shared" si="3"/>
        <v>2</v>
      </c>
      <c r="BB8" s="17">
        <f t="shared" si="3"/>
        <v>2</v>
      </c>
      <c r="BC8" s="17">
        <f t="shared" si="3"/>
        <v>2</v>
      </c>
      <c r="BD8" s="17">
        <f t="shared" si="3"/>
        <v>2</v>
      </c>
      <c r="BE8" s="17">
        <f t="shared" si="3"/>
        <v>2</v>
      </c>
      <c r="BF8" s="17">
        <f t="shared" si="3"/>
        <v>2</v>
      </c>
      <c r="BG8" s="17">
        <f t="shared" si="3"/>
        <v>1</v>
      </c>
      <c r="BH8" s="17">
        <f t="shared" si="3"/>
        <v>1</v>
      </c>
      <c r="BI8" s="17">
        <f t="shared" si="3"/>
        <v>2</v>
      </c>
    </row>
    <row r="9" spans="1:62" ht="19.5" customHeight="1" x14ac:dyDescent="0.2"/>
  </sheetData>
  <mergeCells count="2">
    <mergeCell ref="A8:C8"/>
    <mergeCell ref="A1:BI1"/>
  </mergeCells>
  <conditionalFormatting sqref="B3">
    <cfRule type="duplicateValues" dxfId="31" priority="29"/>
  </conditionalFormatting>
  <conditionalFormatting sqref="B5">
    <cfRule type="duplicateValues" dxfId="30" priority="6" stopIfTrue="1"/>
  </conditionalFormatting>
  <conditionalFormatting sqref="B6">
    <cfRule type="duplicateValues" dxfId="29" priority="1"/>
  </conditionalFormatting>
  <conditionalFormatting sqref="B7">
    <cfRule type="duplicateValues" dxfId="28" priority="3" stopIfTrue="1"/>
  </conditionalFormatting>
  <conditionalFormatting sqref="C7">
    <cfRule type="duplicateValues" dxfId="27" priority="2" stopIfTrue="1"/>
  </conditionalFormatting>
  <conditionalFormatting sqref="K3">
    <cfRule type="duplicateValues" dxfId="26" priority="28"/>
  </conditionalFormatting>
  <conditionalFormatting sqref="AH5">
    <cfRule type="containsText" dxfId="25" priority="7" stopIfTrue="1" operator="containsText" text="PR">
      <formula>NOT(ISERROR(SEARCH("PR",AH5)))</formula>
    </cfRule>
  </conditionalFormatting>
  <dataValidations count="2">
    <dataValidation type="date" operator="lessThanOrEqual" allowBlank="1" showInputMessage="1" showErrorMessage="1" errorTitle="INVALID DATE FORMAT" error="ENTER DATE IN FOLLOWING FORMAT_x000a_DATE-MONTH'S NAME-YEAR_x000a_OR EMPLOYEE IS LESS THAN 18 YEARS" promptTitle="DATE FORMAT" prompt="ENTER DATE IN THE FOLLOWING FORMAT_x000a_DATE-MONTH'S NAME-YEAR_x000a_FOR e.g.01-JAN-1990" sqref="F2" xr:uid="{00000000-0002-0000-0200-000000000000}">
      <formula1>#REF!</formula1>
    </dataValidation>
    <dataValidation type="date" operator="greaterThanOrEqual" allowBlank="1" showInputMessage="1" showErrorMessage="1" errorTitle="INVALID DATE FORMAT" error="ENTER DATE IN THE FOLLOWING FORMAT_x000a_DATE-MONTH'S NAME-YEAR_x000a_For e.g. 01-JAN-1990" promptTitle="DATE FORMAT" prompt="ENTER DATE IN THE FOLLOWING FORMAT_x000a_DATE-MONTH'S NAME-YEAR_x000a_For e.g. 01-JAN-1990" sqref="E2" xr:uid="{00000000-0002-0000-0200-000001000000}">
      <formula1>#REF!</formula1>
    </dataValidation>
  </dataValidations>
  <hyperlinks>
    <hyperlink ref="B4" r:id="rId1" display="https://onboarding.labour.tech/onboarding/candidate/verification/information?employeeDataId=341543&amp;type=total" xr:uid="{00000000-0004-0000-0200-000000000000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BO65460"/>
  <sheetViews>
    <sheetView tabSelected="1" zoomScale="90" zoomScaleNormal="90" workbookViewId="0">
      <pane ySplit="2" topLeftCell="A49" activePane="bottomLeft" state="frozen"/>
      <selection activeCell="A2" sqref="A2"/>
      <selection pane="bottomLeft" activeCell="A79" sqref="A79"/>
    </sheetView>
  </sheetViews>
  <sheetFormatPr defaultColWidth="9.140625" defaultRowHeight="10.5" x14ac:dyDescent="0.2"/>
  <cols>
    <col min="1" max="1" width="8.28515625" style="2" customWidth="1"/>
    <col min="2" max="2" width="16.7109375" style="2" bestFit="1" customWidth="1"/>
    <col min="3" max="3" width="26.28515625" style="2" bestFit="1" customWidth="1"/>
    <col min="4" max="4" width="26.28515625" style="2" customWidth="1"/>
    <col min="5" max="6" width="33.85546875" style="2" customWidth="1"/>
    <col min="7" max="7" width="11.7109375" style="2" customWidth="1"/>
    <col min="8" max="8" width="11" style="2" customWidth="1"/>
    <col min="9" max="10" width="10.7109375" style="2" customWidth="1"/>
    <col min="11" max="11" width="15" style="2" customWidth="1"/>
    <col min="12" max="12" width="13.85546875" style="2" customWidth="1"/>
    <col min="13" max="13" width="11.5703125" style="2" customWidth="1"/>
    <col min="14" max="14" width="9" style="2" customWidth="1"/>
    <col min="15" max="15" width="18.85546875" style="2" customWidth="1"/>
    <col min="16" max="16" width="24" style="2" customWidth="1"/>
    <col min="17" max="17" width="18.140625" style="2" customWidth="1"/>
    <col min="18" max="18" width="14.5703125" style="2" customWidth="1"/>
    <col min="19" max="19" width="12.7109375" style="2" customWidth="1"/>
    <col min="20" max="20" width="22.85546875" style="2" customWidth="1"/>
    <col min="21" max="21" width="14" style="2" customWidth="1"/>
    <col min="22" max="22" width="94.42578125" style="2" customWidth="1"/>
    <col min="23" max="23" width="11.5703125" style="2" customWidth="1"/>
    <col min="24" max="24" width="14.28515625" style="2" customWidth="1"/>
    <col min="25" max="25" width="17.5703125" style="2" customWidth="1"/>
    <col min="26" max="26" width="23" style="2" customWidth="1"/>
    <col min="27" max="27" width="22" style="2" customWidth="1"/>
    <col min="28" max="31" width="6.7109375" style="2" customWidth="1"/>
    <col min="32" max="33" width="9.7109375" style="2" customWidth="1"/>
    <col min="34" max="34" width="10.42578125" style="2" customWidth="1"/>
    <col min="35" max="35" width="3.28515625" style="2" customWidth="1"/>
    <col min="36" max="36" width="4.140625" style="2" customWidth="1"/>
    <col min="37" max="37" width="20.28515625" style="3" customWidth="1"/>
    <col min="38" max="38" width="15.5703125" style="2" customWidth="1"/>
    <col min="39" max="39" width="17.140625" style="2" customWidth="1"/>
    <col min="40" max="67" width="5.42578125" style="2" customWidth="1"/>
    <col min="68" max="16384" width="9.140625" style="2"/>
  </cols>
  <sheetData>
    <row r="1" spans="1:67" ht="22.5" customHeight="1" x14ac:dyDescent="0.2">
      <c r="A1" s="252" t="s">
        <v>1051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</row>
    <row r="2" spans="1:67" ht="30.75" customHeight="1" x14ac:dyDescent="0.2">
      <c r="A2" s="114" t="s">
        <v>1047</v>
      </c>
      <c r="B2" s="114" t="s">
        <v>36</v>
      </c>
      <c r="C2" s="236" t="s">
        <v>3</v>
      </c>
      <c r="D2" s="114" t="s">
        <v>180</v>
      </c>
      <c r="E2" s="114" t="s">
        <v>181</v>
      </c>
      <c r="F2" s="114" t="s">
        <v>182</v>
      </c>
      <c r="G2" s="114" t="s">
        <v>183</v>
      </c>
      <c r="H2" s="44" t="s">
        <v>184</v>
      </c>
      <c r="I2" s="44" t="s">
        <v>185</v>
      </c>
      <c r="J2" s="45" t="s">
        <v>186</v>
      </c>
      <c r="K2" s="45" t="s">
        <v>187</v>
      </c>
      <c r="L2" s="114" t="s">
        <v>188</v>
      </c>
      <c r="M2" s="114" t="s">
        <v>189</v>
      </c>
      <c r="N2" s="46" t="s">
        <v>190</v>
      </c>
      <c r="O2" s="114" t="s">
        <v>191</v>
      </c>
      <c r="P2" s="45" t="s">
        <v>192</v>
      </c>
      <c r="Q2" s="45" t="s">
        <v>193</v>
      </c>
      <c r="R2" s="114" t="s">
        <v>194</v>
      </c>
      <c r="S2" s="114" t="s">
        <v>195</v>
      </c>
      <c r="T2" s="47" t="s">
        <v>196</v>
      </c>
      <c r="U2" s="48" t="s">
        <v>197</v>
      </c>
      <c r="V2" s="48" t="s">
        <v>198</v>
      </c>
      <c r="W2" s="49" t="s">
        <v>199</v>
      </c>
      <c r="X2" s="49" t="s">
        <v>200</v>
      </c>
      <c r="Y2" s="49" t="s">
        <v>201</v>
      </c>
      <c r="Z2" s="49" t="s">
        <v>202</v>
      </c>
      <c r="AA2" s="49" t="s">
        <v>203</v>
      </c>
      <c r="AB2" s="49" t="s">
        <v>800</v>
      </c>
      <c r="AC2" s="49" t="s">
        <v>804</v>
      </c>
      <c r="AD2" s="49" t="s">
        <v>801</v>
      </c>
      <c r="AE2" s="49" t="s">
        <v>1049</v>
      </c>
      <c r="AF2" s="121" t="s">
        <v>204</v>
      </c>
      <c r="AG2" s="50" t="s">
        <v>205</v>
      </c>
      <c r="AH2" s="50" t="s">
        <v>206</v>
      </c>
      <c r="AI2" s="114" t="s">
        <v>208</v>
      </c>
      <c r="AJ2" s="114" t="s">
        <v>209</v>
      </c>
      <c r="AK2" s="51" t="s">
        <v>853</v>
      </c>
      <c r="AL2" s="51" t="s">
        <v>179</v>
      </c>
      <c r="AM2" s="51" t="s">
        <v>210</v>
      </c>
      <c r="AN2" s="201">
        <v>1</v>
      </c>
      <c r="AO2" s="201">
        <v>2</v>
      </c>
      <c r="AP2" s="201">
        <v>3</v>
      </c>
      <c r="AQ2" s="201">
        <v>4</v>
      </c>
      <c r="AR2" s="201">
        <v>5</v>
      </c>
      <c r="AS2" s="201">
        <v>6</v>
      </c>
      <c r="AT2" s="201">
        <v>7</v>
      </c>
      <c r="AU2" s="201">
        <v>8</v>
      </c>
      <c r="AV2" s="201">
        <v>9</v>
      </c>
      <c r="AW2" s="201">
        <v>10</v>
      </c>
      <c r="AX2" s="201">
        <v>11</v>
      </c>
      <c r="AY2" s="201">
        <v>12</v>
      </c>
      <c r="AZ2" s="201">
        <v>13</v>
      </c>
      <c r="BA2" s="201">
        <v>14</v>
      </c>
      <c r="BB2" s="201">
        <v>15</v>
      </c>
      <c r="BC2" s="201">
        <v>16</v>
      </c>
      <c r="BD2" s="201">
        <v>17</v>
      </c>
      <c r="BE2" s="201">
        <v>18</v>
      </c>
      <c r="BF2" s="201">
        <v>19</v>
      </c>
      <c r="BG2" s="201">
        <v>20</v>
      </c>
      <c r="BH2" s="201">
        <v>21</v>
      </c>
      <c r="BI2" s="201">
        <v>22</v>
      </c>
      <c r="BJ2" s="201">
        <v>23</v>
      </c>
      <c r="BK2" s="201">
        <v>24</v>
      </c>
      <c r="BL2" s="201">
        <v>25</v>
      </c>
      <c r="BM2" s="201">
        <v>26</v>
      </c>
      <c r="BN2" s="201">
        <v>27</v>
      </c>
      <c r="BO2" s="201">
        <v>28</v>
      </c>
    </row>
    <row r="3" spans="1:67" ht="21" customHeight="1" x14ac:dyDescent="0.2">
      <c r="A3" s="1">
        <v>1</v>
      </c>
      <c r="B3" s="10" t="s">
        <v>17</v>
      </c>
      <c r="C3" s="144" t="s">
        <v>107</v>
      </c>
      <c r="D3" s="9" t="s">
        <v>211</v>
      </c>
      <c r="E3" s="9" t="s">
        <v>212</v>
      </c>
      <c r="F3" s="9" t="s">
        <v>213</v>
      </c>
      <c r="G3" s="9" t="s">
        <v>214</v>
      </c>
      <c r="H3" s="52">
        <v>42048</v>
      </c>
      <c r="I3" s="52">
        <v>32205</v>
      </c>
      <c r="J3" s="8" t="s">
        <v>215</v>
      </c>
      <c r="K3" s="9">
        <v>425305835904</v>
      </c>
      <c r="L3" s="8">
        <v>0</v>
      </c>
      <c r="M3" s="9" t="s">
        <v>216</v>
      </c>
      <c r="N3" s="9">
        <v>100462976522</v>
      </c>
      <c r="O3" s="9"/>
      <c r="P3" s="8" t="s">
        <v>217</v>
      </c>
      <c r="Q3" s="9"/>
      <c r="R3" s="9" t="s">
        <v>218</v>
      </c>
      <c r="T3" s="9"/>
      <c r="U3" s="9"/>
      <c r="V3" s="9" t="s">
        <v>219</v>
      </c>
      <c r="W3" s="1" t="s">
        <v>220</v>
      </c>
      <c r="X3" s="9" t="s">
        <v>221</v>
      </c>
      <c r="Y3" s="9" t="s">
        <v>222</v>
      </c>
      <c r="Z3" s="9" t="s">
        <v>223</v>
      </c>
      <c r="AA3" s="9" t="s">
        <v>224</v>
      </c>
      <c r="AB3" s="9">
        <f t="shared" ref="AB3:AB34" si="0">COUNTIF(AN3:BO3,"P")</f>
        <v>24</v>
      </c>
      <c r="AC3" s="9">
        <f t="shared" ref="AC3:AC34" si="1">COUNTIF(AN3:BO3,"CO")</f>
        <v>0</v>
      </c>
      <c r="AD3" s="9">
        <f t="shared" ref="AD3:AD34" si="2">COUNTIF(AN3:BO3,"O")</f>
        <v>4</v>
      </c>
      <c r="AE3" s="9">
        <f t="shared" ref="AE3" si="3">AB3+AC3+AD3</f>
        <v>28</v>
      </c>
      <c r="AG3" s="9"/>
      <c r="AH3" s="9"/>
      <c r="AI3" s="9"/>
      <c r="AJ3" s="9"/>
      <c r="AK3" s="1"/>
      <c r="AL3" s="9">
        <v>30</v>
      </c>
      <c r="AM3" s="193"/>
      <c r="AN3" s="181" t="s">
        <v>800</v>
      </c>
      <c r="AO3" s="181" t="s">
        <v>800</v>
      </c>
      <c r="AP3" s="1" t="s">
        <v>800</v>
      </c>
      <c r="AQ3" s="1" t="s">
        <v>800</v>
      </c>
      <c r="AR3" s="1" t="s">
        <v>1070</v>
      </c>
      <c r="AS3" s="181" t="s">
        <v>800</v>
      </c>
      <c r="AT3" s="1" t="s">
        <v>800</v>
      </c>
      <c r="AU3" s="1" t="s">
        <v>800</v>
      </c>
      <c r="AV3" s="181" t="s">
        <v>800</v>
      </c>
      <c r="AW3" s="1" t="s">
        <v>800</v>
      </c>
      <c r="AX3" s="1" t="s">
        <v>800</v>
      </c>
      <c r="AY3" s="181" t="s">
        <v>1070</v>
      </c>
      <c r="AZ3" s="181" t="s">
        <v>800</v>
      </c>
      <c r="BA3" s="179" t="s">
        <v>800</v>
      </c>
      <c r="BB3" s="1" t="s">
        <v>800</v>
      </c>
      <c r="BC3" s="181" t="s">
        <v>800</v>
      </c>
      <c r="BD3" s="1" t="s">
        <v>800</v>
      </c>
      <c r="BE3" s="1" t="s">
        <v>800</v>
      </c>
      <c r="BF3" s="181" t="s">
        <v>1070</v>
      </c>
      <c r="BG3" s="1" t="s">
        <v>800</v>
      </c>
      <c r="BH3" s="1" t="s">
        <v>800</v>
      </c>
      <c r="BI3" s="1" t="s">
        <v>800</v>
      </c>
      <c r="BJ3" s="181" t="s">
        <v>800</v>
      </c>
      <c r="BK3" s="181" t="s">
        <v>800</v>
      </c>
      <c r="BL3" s="1" t="s">
        <v>800</v>
      </c>
      <c r="BM3" s="1" t="s">
        <v>1070</v>
      </c>
      <c r="BN3" s="181" t="s">
        <v>800</v>
      </c>
      <c r="BO3" s="1" t="s">
        <v>800</v>
      </c>
    </row>
    <row r="4" spans="1:67" ht="21.75" customHeight="1" x14ac:dyDescent="0.2">
      <c r="A4" s="1">
        <f t="shared" ref="A4:A67" si="4">A3+1</f>
        <v>2</v>
      </c>
      <c r="B4" s="10" t="s">
        <v>45</v>
      </c>
      <c r="C4" s="144" t="s">
        <v>46</v>
      </c>
      <c r="D4" s="9" t="s">
        <v>225</v>
      </c>
      <c r="E4" s="9" t="s">
        <v>212</v>
      </c>
      <c r="F4" s="9" t="s">
        <v>213</v>
      </c>
      <c r="G4" s="9" t="s">
        <v>214</v>
      </c>
      <c r="H4" s="52">
        <v>42105</v>
      </c>
      <c r="I4" s="52">
        <v>33035</v>
      </c>
      <c r="J4" s="8" t="s">
        <v>226</v>
      </c>
      <c r="K4" s="9">
        <v>264976338935</v>
      </c>
      <c r="L4" s="8">
        <v>0</v>
      </c>
      <c r="M4" s="9" t="s">
        <v>216</v>
      </c>
      <c r="N4" s="9">
        <v>100462783759</v>
      </c>
      <c r="O4" s="9"/>
      <c r="P4" s="8" t="s">
        <v>227</v>
      </c>
      <c r="Q4" s="9"/>
      <c r="R4" s="9" t="s">
        <v>218</v>
      </c>
      <c r="T4" s="9"/>
      <c r="U4" s="9"/>
      <c r="V4" s="9" t="s">
        <v>228</v>
      </c>
      <c r="W4" s="1" t="s">
        <v>229</v>
      </c>
      <c r="X4" s="9" t="s">
        <v>230</v>
      </c>
      <c r="Y4" s="9" t="s">
        <v>222</v>
      </c>
      <c r="Z4" s="9" t="s">
        <v>231</v>
      </c>
      <c r="AA4" s="9" t="s">
        <v>232</v>
      </c>
      <c r="AB4" s="9">
        <f t="shared" si="0"/>
        <v>21</v>
      </c>
      <c r="AC4" s="9">
        <f t="shared" si="1"/>
        <v>0</v>
      </c>
      <c r="AD4" s="9">
        <f t="shared" si="2"/>
        <v>3</v>
      </c>
      <c r="AE4" s="9">
        <f t="shared" ref="AE4:AE59" si="5">AB4+AC4+AD4</f>
        <v>24</v>
      </c>
      <c r="AG4" s="9"/>
      <c r="AH4" s="9"/>
      <c r="AI4" s="9"/>
      <c r="AJ4" s="9"/>
      <c r="AK4" s="1"/>
      <c r="AL4" s="9">
        <v>30</v>
      </c>
      <c r="AM4" s="193"/>
      <c r="AN4" s="177" t="s">
        <v>800</v>
      </c>
      <c r="AO4" s="181" t="s">
        <v>800</v>
      </c>
      <c r="AP4" s="1" t="s">
        <v>800</v>
      </c>
      <c r="AQ4" s="1" t="s">
        <v>800</v>
      </c>
      <c r="AR4" s="1" t="s">
        <v>1070</v>
      </c>
      <c r="AS4" s="1" t="s">
        <v>800</v>
      </c>
      <c r="AT4" s="1" t="s">
        <v>800</v>
      </c>
      <c r="AU4" s="1" t="s">
        <v>800</v>
      </c>
      <c r="AV4" s="181" t="s">
        <v>800</v>
      </c>
      <c r="AW4" s="1" t="s">
        <v>800</v>
      </c>
      <c r="AX4" s="1" t="s">
        <v>800</v>
      </c>
      <c r="AY4" s="1" t="s">
        <v>1070</v>
      </c>
      <c r="AZ4" s="1" t="s">
        <v>800</v>
      </c>
      <c r="BA4" s="179" t="s">
        <v>800</v>
      </c>
      <c r="BB4" s="1" t="s">
        <v>800</v>
      </c>
      <c r="BC4" s="181" t="s">
        <v>1052</v>
      </c>
      <c r="BD4" s="1" t="s">
        <v>1052</v>
      </c>
      <c r="BE4" s="1" t="s">
        <v>1052</v>
      </c>
      <c r="BF4" s="1" t="s">
        <v>1052</v>
      </c>
      <c r="BG4" s="1" t="s">
        <v>800</v>
      </c>
      <c r="BH4" s="1" t="s">
        <v>800</v>
      </c>
      <c r="BI4" s="1" t="s">
        <v>800</v>
      </c>
      <c r="BJ4" s="181" t="s">
        <v>800</v>
      </c>
      <c r="BK4" s="1" t="s">
        <v>800</v>
      </c>
      <c r="BL4" s="1" t="s">
        <v>800</v>
      </c>
      <c r="BM4" s="1" t="s">
        <v>1070</v>
      </c>
      <c r="BN4" s="181" t="s">
        <v>800</v>
      </c>
      <c r="BO4" s="181" t="s">
        <v>800</v>
      </c>
    </row>
    <row r="5" spans="1:67" ht="21.75" customHeight="1" x14ac:dyDescent="0.2">
      <c r="A5" s="1">
        <f t="shared" si="4"/>
        <v>3</v>
      </c>
      <c r="B5" s="10" t="s">
        <v>18</v>
      </c>
      <c r="C5" s="144" t="s">
        <v>13</v>
      </c>
      <c r="D5" s="9" t="s">
        <v>233</v>
      </c>
      <c r="E5" s="9" t="s">
        <v>212</v>
      </c>
      <c r="F5" s="9" t="s">
        <v>213</v>
      </c>
      <c r="G5" s="9" t="s">
        <v>214</v>
      </c>
      <c r="H5" s="52">
        <v>41419</v>
      </c>
      <c r="I5" s="52">
        <v>33688</v>
      </c>
      <c r="J5" s="8" t="s">
        <v>234</v>
      </c>
      <c r="K5" s="9">
        <v>756050599243</v>
      </c>
      <c r="L5" s="8">
        <v>0</v>
      </c>
      <c r="M5" s="9" t="s">
        <v>216</v>
      </c>
      <c r="N5" s="9">
        <v>100257290373</v>
      </c>
      <c r="O5" s="9"/>
      <c r="P5" s="8" t="s">
        <v>235</v>
      </c>
      <c r="Q5" s="9"/>
      <c r="R5" s="9" t="s">
        <v>218</v>
      </c>
      <c r="T5" s="9"/>
      <c r="U5" s="9"/>
      <c r="V5" s="9" t="s">
        <v>236</v>
      </c>
      <c r="W5" s="1" t="s">
        <v>237</v>
      </c>
      <c r="X5" s="9" t="s">
        <v>221</v>
      </c>
      <c r="Y5" s="9" t="s">
        <v>238</v>
      </c>
      <c r="Z5" s="9" t="s">
        <v>239</v>
      </c>
      <c r="AA5" s="9" t="s">
        <v>240</v>
      </c>
      <c r="AB5" s="9">
        <f t="shared" si="0"/>
        <v>23</v>
      </c>
      <c r="AC5" s="9">
        <f t="shared" si="1"/>
        <v>0</v>
      </c>
      <c r="AD5" s="9">
        <f t="shared" si="2"/>
        <v>4</v>
      </c>
      <c r="AE5" s="9">
        <f t="shared" si="5"/>
        <v>27</v>
      </c>
      <c r="AG5" s="9"/>
      <c r="AH5" s="9"/>
      <c r="AI5" s="9"/>
      <c r="AJ5" s="9"/>
      <c r="AK5" s="1"/>
      <c r="AL5" s="9">
        <v>30</v>
      </c>
      <c r="AM5" s="193"/>
      <c r="AN5" s="1" t="s">
        <v>1070</v>
      </c>
      <c r="AO5" s="181" t="s">
        <v>800</v>
      </c>
      <c r="AP5" s="1" t="s">
        <v>800</v>
      </c>
      <c r="AQ5" s="1" t="s">
        <v>800</v>
      </c>
      <c r="AR5" s="1" t="s">
        <v>800</v>
      </c>
      <c r="AS5" s="1" t="s">
        <v>800</v>
      </c>
      <c r="AT5" s="178" t="s">
        <v>800</v>
      </c>
      <c r="AU5" s="1" t="s">
        <v>1070</v>
      </c>
      <c r="AV5" s="181" t="s">
        <v>800</v>
      </c>
      <c r="AW5" s="1" t="s">
        <v>800</v>
      </c>
      <c r="AX5" s="1" t="s">
        <v>800</v>
      </c>
      <c r="AY5" s="1" t="s">
        <v>1052</v>
      </c>
      <c r="AZ5" s="1" t="s">
        <v>800</v>
      </c>
      <c r="BA5" s="179" t="s">
        <v>800</v>
      </c>
      <c r="BB5" s="1" t="s">
        <v>1070</v>
      </c>
      <c r="BC5" s="181" t="s">
        <v>800</v>
      </c>
      <c r="BD5" s="1" t="s">
        <v>800</v>
      </c>
      <c r="BE5" s="1" t="s">
        <v>800</v>
      </c>
      <c r="BF5" s="1" t="s">
        <v>800</v>
      </c>
      <c r="BG5" s="1" t="s">
        <v>800</v>
      </c>
      <c r="BH5" s="1" t="s">
        <v>800</v>
      </c>
      <c r="BI5" s="1" t="s">
        <v>1070</v>
      </c>
      <c r="BJ5" s="181" t="s">
        <v>800</v>
      </c>
      <c r="BK5" s="1" t="s">
        <v>800</v>
      </c>
      <c r="BL5" s="235" t="s">
        <v>800</v>
      </c>
      <c r="BM5" s="1" t="s">
        <v>800</v>
      </c>
      <c r="BN5" s="1" t="s">
        <v>800</v>
      </c>
      <c r="BO5" s="1" t="s">
        <v>800</v>
      </c>
    </row>
    <row r="6" spans="1:67" ht="21.75" customHeight="1" x14ac:dyDescent="0.2">
      <c r="A6" s="1">
        <f t="shared" si="4"/>
        <v>4</v>
      </c>
      <c r="B6" s="10" t="s">
        <v>19</v>
      </c>
      <c r="C6" s="144" t="s">
        <v>1</v>
      </c>
      <c r="D6" s="9" t="s">
        <v>241</v>
      </c>
      <c r="E6" s="9" t="s">
        <v>212</v>
      </c>
      <c r="F6" s="9" t="s">
        <v>213</v>
      </c>
      <c r="G6" s="9" t="s">
        <v>214</v>
      </c>
      <c r="H6" s="52">
        <v>41850</v>
      </c>
      <c r="I6" s="52">
        <v>27285</v>
      </c>
      <c r="J6" s="8" t="s">
        <v>242</v>
      </c>
      <c r="K6" s="9">
        <v>259524212032</v>
      </c>
      <c r="L6" s="8">
        <v>0</v>
      </c>
      <c r="M6" s="9" t="s">
        <v>243</v>
      </c>
      <c r="N6" s="9">
        <v>100462003380</v>
      </c>
      <c r="O6" s="9"/>
      <c r="P6" s="8" t="s">
        <v>244</v>
      </c>
      <c r="Q6" s="9"/>
      <c r="R6" s="9" t="s">
        <v>218</v>
      </c>
      <c r="T6" s="9"/>
      <c r="U6" s="9"/>
      <c r="V6" s="9" t="s">
        <v>245</v>
      </c>
      <c r="W6" s="1" t="s">
        <v>246</v>
      </c>
      <c r="X6" s="9" t="s">
        <v>221</v>
      </c>
      <c r="Y6" s="9" t="s">
        <v>222</v>
      </c>
      <c r="Z6" s="9" t="s">
        <v>247</v>
      </c>
      <c r="AA6" s="9" t="s">
        <v>248</v>
      </c>
      <c r="AB6" s="9">
        <f t="shared" si="0"/>
        <v>24</v>
      </c>
      <c r="AC6" s="9">
        <f t="shared" si="1"/>
        <v>0</v>
      </c>
      <c r="AD6" s="9">
        <f t="shared" si="2"/>
        <v>4</v>
      </c>
      <c r="AE6" s="9">
        <f t="shared" si="5"/>
        <v>28</v>
      </c>
      <c r="AG6" s="9"/>
      <c r="AH6" s="9"/>
      <c r="AI6" s="9"/>
      <c r="AJ6" s="9"/>
      <c r="AK6" s="1"/>
      <c r="AL6" s="9">
        <v>30</v>
      </c>
      <c r="AM6" s="193"/>
      <c r="AN6" s="1" t="s">
        <v>800</v>
      </c>
      <c r="AO6" s="181" t="s">
        <v>800</v>
      </c>
      <c r="AP6" s="1" t="s">
        <v>800</v>
      </c>
      <c r="AQ6" s="1" t="s">
        <v>800</v>
      </c>
      <c r="AR6" s="1" t="s">
        <v>1070</v>
      </c>
      <c r="AS6" s="1" t="s">
        <v>800</v>
      </c>
      <c r="AT6" s="1" t="s">
        <v>800</v>
      </c>
      <c r="AU6" s="1" t="s">
        <v>800</v>
      </c>
      <c r="AV6" s="181" t="s">
        <v>800</v>
      </c>
      <c r="AW6" s="1" t="s">
        <v>800</v>
      </c>
      <c r="AX6" s="1" t="s">
        <v>800</v>
      </c>
      <c r="AY6" s="1" t="s">
        <v>1070</v>
      </c>
      <c r="AZ6" s="1" t="s">
        <v>800</v>
      </c>
      <c r="BA6" s="179" t="s">
        <v>800</v>
      </c>
      <c r="BB6" s="1" t="s">
        <v>800</v>
      </c>
      <c r="BC6" s="181" t="s">
        <v>800</v>
      </c>
      <c r="BD6" s="1" t="s">
        <v>800</v>
      </c>
      <c r="BE6" s="1" t="s">
        <v>800</v>
      </c>
      <c r="BF6" s="1" t="s">
        <v>800</v>
      </c>
      <c r="BG6" s="1" t="s">
        <v>800</v>
      </c>
      <c r="BH6" s="1" t="s">
        <v>1070</v>
      </c>
      <c r="BI6" s="1" t="s">
        <v>800</v>
      </c>
      <c r="BJ6" s="181" t="s">
        <v>800</v>
      </c>
      <c r="BK6" s="1" t="s">
        <v>800</v>
      </c>
      <c r="BL6" s="1" t="s">
        <v>800</v>
      </c>
      <c r="BM6" s="1" t="s">
        <v>1070</v>
      </c>
      <c r="BN6" s="1" t="s">
        <v>800</v>
      </c>
      <c r="BO6" s="1" t="s">
        <v>800</v>
      </c>
    </row>
    <row r="7" spans="1:67" ht="21.75" customHeight="1" x14ac:dyDescent="0.2">
      <c r="A7" s="1">
        <f t="shared" si="4"/>
        <v>5</v>
      </c>
      <c r="B7" s="10" t="s">
        <v>20</v>
      </c>
      <c r="C7" s="144" t="s">
        <v>5</v>
      </c>
      <c r="D7" s="9" t="s">
        <v>249</v>
      </c>
      <c r="E7" s="9" t="s">
        <v>212</v>
      </c>
      <c r="F7" s="9" t="s">
        <v>213</v>
      </c>
      <c r="G7" s="9" t="s">
        <v>214</v>
      </c>
      <c r="H7" s="52">
        <v>42354</v>
      </c>
      <c r="I7" s="52">
        <v>33963</v>
      </c>
      <c r="J7" s="8" t="s">
        <v>250</v>
      </c>
      <c r="K7" s="9">
        <v>687024589871</v>
      </c>
      <c r="L7" s="8">
        <v>0</v>
      </c>
      <c r="M7" s="9" t="s">
        <v>216</v>
      </c>
      <c r="N7" s="9">
        <v>100623701759</v>
      </c>
      <c r="O7" s="9"/>
      <c r="P7" s="8" t="s">
        <v>251</v>
      </c>
      <c r="Q7" s="9"/>
      <c r="R7" s="9" t="s">
        <v>218</v>
      </c>
      <c r="T7" s="9"/>
      <c r="U7" s="9"/>
      <c r="V7" s="9" t="s">
        <v>252</v>
      </c>
      <c r="W7" s="1" t="s">
        <v>253</v>
      </c>
      <c r="X7" s="9" t="s">
        <v>254</v>
      </c>
      <c r="Y7" s="9" t="s">
        <v>222</v>
      </c>
      <c r="Z7" s="9" t="s">
        <v>255</v>
      </c>
      <c r="AA7" s="9" t="s">
        <v>256</v>
      </c>
      <c r="AB7" s="9">
        <f t="shared" si="0"/>
        <v>24</v>
      </c>
      <c r="AC7" s="9">
        <f t="shared" si="1"/>
        <v>0</v>
      </c>
      <c r="AD7" s="9">
        <f t="shared" si="2"/>
        <v>4</v>
      </c>
      <c r="AE7" s="9">
        <f t="shared" si="5"/>
        <v>28</v>
      </c>
      <c r="AG7" s="9"/>
      <c r="AH7" s="9"/>
      <c r="AI7" s="9"/>
      <c r="AJ7" s="9"/>
      <c r="AK7" s="1"/>
      <c r="AL7" s="9">
        <v>30</v>
      </c>
      <c r="AM7" s="193"/>
      <c r="AN7" s="177" t="s">
        <v>800</v>
      </c>
      <c r="AO7" s="181" t="s">
        <v>800</v>
      </c>
      <c r="AP7" s="1" t="s">
        <v>800</v>
      </c>
      <c r="AQ7" s="1" t="s">
        <v>1070</v>
      </c>
      <c r="AR7" s="1" t="s">
        <v>800</v>
      </c>
      <c r="AS7" s="1" t="s">
        <v>800</v>
      </c>
      <c r="AT7" s="1" t="s">
        <v>800</v>
      </c>
      <c r="AU7" s="1" t="s">
        <v>800</v>
      </c>
      <c r="AV7" s="181" t="s">
        <v>800</v>
      </c>
      <c r="AW7" s="1" t="s">
        <v>800</v>
      </c>
      <c r="AX7" s="1" t="s">
        <v>1070</v>
      </c>
      <c r="AY7" s="1" t="s">
        <v>800</v>
      </c>
      <c r="AZ7" s="1" t="s">
        <v>800</v>
      </c>
      <c r="BA7" s="179" t="s">
        <v>800</v>
      </c>
      <c r="BB7" s="1" t="s">
        <v>800</v>
      </c>
      <c r="BC7" s="181" t="s">
        <v>800</v>
      </c>
      <c r="BD7" s="1" t="s">
        <v>800</v>
      </c>
      <c r="BE7" s="1" t="s">
        <v>1070</v>
      </c>
      <c r="BF7" s="1" t="s">
        <v>800</v>
      </c>
      <c r="BG7" s="1" t="s">
        <v>800</v>
      </c>
      <c r="BH7" s="1" t="s">
        <v>800</v>
      </c>
      <c r="BI7" s="1" t="s">
        <v>800</v>
      </c>
      <c r="BJ7" s="181" t="s">
        <v>800</v>
      </c>
      <c r="BK7" s="1" t="s">
        <v>800</v>
      </c>
      <c r="BL7" s="1" t="s">
        <v>1070</v>
      </c>
      <c r="BM7" s="1" t="s">
        <v>800</v>
      </c>
      <c r="BN7" s="181" t="s">
        <v>800</v>
      </c>
      <c r="BO7" s="181" t="s">
        <v>800</v>
      </c>
    </row>
    <row r="8" spans="1:67" ht="21.75" customHeight="1" x14ac:dyDescent="0.2">
      <c r="A8" s="1">
        <f t="shared" si="4"/>
        <v>6</v>
      </c>
      <c r="B8" s="10" t="s">
        <v>21</v>
      </c>
      <c r="C8" s="237" t="s">
        <v>4</v>
      </c>
      <c r="D8" s="9" t="s">
        <v>257</v>
      </c>
      <c r="E8" s="9" t="s">
        <v>212</v>
      </c>
      <c r="F8" s="9" t="s">
        <v>213</v>
      </c>
      <c r="G8" s="9" t="s">
        <v>214</v>
      </c>
      <c r="H8" s="52">
        <v>42894</v>
      </c>
      <c r="I8" s="52">
        <v>35569</v>
      </c>
      <c r="J8" s="8" t="s">
        <v>258</v>
      </c>
      <c r="K8" s="9">
        <v>531584274227</v>
      </c>
      <c r="L8" s="8">
        <v>0</v>
      </c>
      <c r="M8" s="9" t="s">
        <v>243</v>
      </c>
      <c r="N8" s="9">
        <v>101134123487</v>
      </c>
      <c r="O8" s="9"/>
      <c r="P8" s="8" t="s">
        <v>259</v>
      </c>
      <c r="Q8" s="9"/>
      <c r="R8" s="9" t="s">
        <v>218</v>
      </c>
      <c r="T8" s="9"/>
      <c r="U8" s="9"/>
      <c r="V8" s="9" t="s">
        <v>261</v>
      </c>
      <c r="W8" s="1" t="s">
        <v>262</v>
      </c>
      <c r="X8" s="9" t="s">
        <v>263</v>
      </c>
      <c r="Y8" s="9" t="s">
        <v>238</v>
      </c>
      <c r="Z8" s="9" t="s">
        <v>239</v>
      </c>
      <c r="AA8" s="9" t="s">
        <v>264</v>
      </c>
      <c r="AB8" s="9">
        <f t="shared" si="0"/>
        <v>24</v>
      </c>
      <c r="AC8" s="9">
        <f t="shared" si="1"/>
        <v>0</v>
      </c>
      <c r="AD8" s="9">
        <f t="shared" si="2"/>
        <v>4</v>
      </c>
      <c r="AE8" s="9">
        <f t="shared" si="5"/>
        <v>28</v>
      </c>
      <c r="AG8" s="16"/>
      <c r="AH8" s="16"/>
      <c r="AI8" s="16"/>
      <c r="AJ8" s="16"/>
      <c r="AK8" s="20"/>
      <c r="AL8" s="9">
        <v>30</v>
      </c>
      <c r="AM8" s="194"/>
      <c r="AN8" s="1" t="s">
        <v>800</v>
      </c>
      <c r="AO8" s="181" t="s">
        <v>800</v>
      </c>
      <c r="AP8" s="1" t="s">
        <v>800</v>
      </c>
      <c r="AQ8" s="1" t="s">
        <v>800</v>
      </c>
      <c r="AR8" s="1" t="s">
        <v>800</v>
      </c>
      <c r="AS8" s="1" t="s">
        <v>1070</v>
      </c>
      <c r="AT8" s="1" t="s">
        <v>800</v>
      </c>
      <c r="AU8" s="1" t="s">
        <v>800</v>
      </c>
      <c r="AV8" s="181" t="s">
        <v>800</v>
      </c>
      <c r="AW8" s="1" t="s">
        <v>800</v>
      </c>
      <c r="AX8" s="1" t="s">
        <v>800</v>
      </c>
      <c r="AY8" s="1" t="s">
        <v>800</v>
      </c>
      <c r="AZ8" s="1" t="s">
        <v>1070</v>
      </c>
      <c r="BA8" s="179" t="s">
        <v>800</v>
      </c>
      <c r="BB8" s="1" t="s">
        <v>800</v>
      </c>
      <c r="BC8" s="181" t="s">
        <v>800</v>
      </c>
      <c r="BD8" s="1" t="s">
        <v>800</v>
      </c>
      <c r="BE8" s="1" t="s">
        <v>800</v>
      </c>
      <c r="BF8" s="1" t="s">
        <v>800</v>
      </c>
      <c r="BG8" s="1" t="s">
        <v>1070</v>
      </c>
      <c r="BH8" s="1" t="s">
        <v>800</v>
      </c>
      <c r="BI8" s="1" t="s">
        <v>800</v>
      </c>
      <c r="BJ8" s="181" t="s">
        <v>800</v>
      </c>
      <c r="BK8" s="1" t="s">
        <v>800</v>
      </c>
      <c r="BL8" s="1" t="s">
        <v>800</v>
      </c>
      <c r="BM8" s="1" t="s">
        <v>800</v>
      </c>
      <c r="BN8" s="1" t="s">
        <v>1070</v>
      </c>
      <c r="BO8" s="1" t="s">
        <v>800</v>
      </c>
    </row>
    <row r="9" spans="1:67" ht="21.75" customHeight="1" x14ac:dyDescent="0.2">
      <c r="A9" s="1">
        <f t="shared" si="4"/>
        <v>7</v>
      </c>
      <c r="B9" s="10" t="s">
        <v>22</v>
      </c>
      <c r="C9" s="144" t="s">
        <v>6</v>
      </c>
      <c r="D9" s="9" t="s">
        <v>265</v>
      </c>
      <c r="E9" s="9" t="s">
        <v>212</v>
      </c>
      <c r="F9" s="9" t="s">
        <v>213</v>
      </c>
      <c r="G9" s="9" t="s">
        <v>214</v>
      </c>
      <c r="H9" s="52">
        <v>42880</v>
      </c>
      <c r="I9" s="52">
        <v>35980</v>
      </c>
      <c r="J9" s="8" t="s">
        <v>266</v>
      </c>
      <c r="K9" s="9">
        <v>935300303726</v>
      </c>
      <c r="L9" s="8">
        <v>0</v>
      </c>
      <c r="M9" s="9" t="s">
        <v>216</v>
      </c>
      <c r="N9" s="9">
        <v>101105390715</v>
      </c>
      <c r="O9" s="9"/>
      <c r="P9" s="8" t="s">
        <v>267</v>
      </c>
      <c r="Q9" s="9"/>
      <c r="R9" s="9" t="s">
        <v>218</v>
      </c>
      <c r="T9" s="9"/>
      <c r="U9" s="9"/>
      <c r="V9" s="9" t="s">
        <v>268</v>
      </c>
      <c r="W9" s="1" t="s">
        <v>269</v>
      </c>
      <c r="X9" s="9" t="s">
        <v>254</v>
      </c>
      <c r="Y9" s="9" t="s">
        <v>238</v>
      </c>
      <c r="Z9" s="9" t="s">
        <v>239</v>
      </c>
      <c r="AA9" s="9" t="s">
        <v>270</v>
      </c>
      <c r="AB9" s="9">
        <f t="shared" si="0"/>
        <v>23</v>
      </c>
      <c r="AC9" s="9">
        <f t="shared" si="1"/>
        <v>0</v>
      </c>
      <c r="AD9" s="9">
        <f t="shared" si="2"/>
        <v>4</v>
      </c>
      <c r="AE9" s="9">
        <f t="shared" si="5"/>
        <v>27</v>
      </c>
      <c r="AG9" s="9"/>
      <c r="AH9" s="9"/>
      <c r="AI9" s="9"/>
      <c r="AJ9" s="9"/>
      <c r="AK9" s="1"/>
      <c r="AL9" s="9">
        <v>30</v>
      </c>
      <c r="AM9" s="193"/>
      <c r="AN9" s="1" t="s">
        <v>1052</v>
      </c>
      <c r="AO9" s="1" t="s">
        <v>800</v>
      </c>
      <c r="AP9" s="1" t="s">
        <v>800</v>
      </c>
      <c r="AQ9" s="1" t="s">
        <v>800</v>
      </c>
      <c r="AR9" s="1" t="s">
        <v>800</v>
      </c>
      <c r="AS9" s="1" t="s">
        <v>1070</v>
      </c>
      <c r="AT9" s="1" t="s">
        <v>800</v>
      </c>
      <c r="AU9" s="1" t="s">
        <v>800</v>
      </c>
      <c r="AV9" s="1" t="s">
        <v>800</v>
      </c>
      <c r="AW9" s="1" t="s">
        <v>800</v>
      </c>
      <c r="AX9" s="1" t="s">
        <v>800</v>
      </c>
      <c r="AY9" s="1" t="s">
        <v>800</v>
      </c>
      <c r="AZ9" s="1" t="s">
        <v>1070</v>
      </c>
      <c r="BA9" s="179" t="s">
        <v>800</v>
      </c>
      <c r="BB9" s="1" t="s">
        <v>800</v>
      </c>
      <c r="BC9" s="181" t="s">
        <v>800</v>
      </c>
      <c r="BD9" s="1" t="s">
        <v>800</v>
      </c>
      <c r="BE9" s="178" t="s">
        <v>800</v>
      </c>
      <c r="BF9" s="1" t="s">
        <v>800</v>
      </c>
      <c r="BG9" s="177" t="s">
        <v>1070</v>
      </c>
      <c r="BH9" s="1" t="s">
        <v>800</v>
      </c>
      <c r="BI9" s="1" t="s">
        <v>800</v>
      </c>
      <c r="BJ9" s="1" t="s">
        <v>800</v>
      </c>
      <c r="BK9" s="177" t="s">
        <v>800</v>
      </c>
      <c r="BL9" s="1" t="s">
        <v>800</v>
      </c>
      <c r="BM9" s="1" t="s">
        <v>800</v>
      </c>
      <c r="BN9" s="1" t="s">
        <v>1070</v>
      </c>
      <c r="BO9" s="1" t="s">
        <v>800</v>
      </c>
    </row>
    <row r="10" spans="1:67" ht="21.75" customHeight="1" x14ac:dyDescent="0.2">
      <c r="A10" s="1">
        <f t="shared" si="4"/>
        <v>8</v>
      </c>
      <c r="B10" s="10" t="s">
        <v>23</v>
      </c>
      <c r="C10" s="144" t="s">
        <v>0</v>
      </c>
      <c r="D10" s="9" t="s">
        <v>271</v>
      </c>
      <c r="E10" s="9" t="s">
        <v>212</v>
      </c>
      <c r="F10" s="9" t="s">
        <v>213</v>
      </c>
      <c r="G10" s="9" t="s">
        <v>214</v>
      </c>
      <c r="H10" s="52">
        <v>42917</v>
      </c>
      <c r="I10" s="52">
        <v>29774</v>
      </c>
      <c r="J10" s="8" t="s">
        <v>272</v>
      </c>
      <c r="K10" s="9">
        <v>438875969316</v>
      </c>
      <c r="L10" s="8">
        <v>0</v>
      </c>
      <c r="M10" s="9" t="s">
        <v>243</v>
      </c>
      <c r="N10" s="9">
        <v>101155012058</v>
      </c>
      <c r="O10" s="9"/>
      <c r="P10" s="8" t="s">
        <v>273</v>
      </c>
      <c r="Q10" s="9"/>
      <c r="R10" s="9" t="s">
        <v>218</v>
      </c>
      <c r="T10" s="9"/>
      <c r="U10" s="9"/>
      <c r="V10" s="9" t="s">
        <v>274</v>
      </c>
      <c r="W10" s="1" t="s">
        <v>275</v>
      </c>
      <c r="X10" s="9" t="s">
        <v>221</v>
      </c>
      <c r="Y10" s="9" t="s">
        <v>222</v>
      </c>
      <c r="Z10" s="9" t="s">
        <v>276</v>
      </c>
      <c r="AA10" s="9" t="s">
        <v>256</v>
      </c>
      <c r="AB10" s="9">
        <f t="shared" si="0"/>
        <v>20</v>
      </c>
      <c r="AC10" s="9">
        <f t="shared" si="1"/>
        <v>0</v>
      </c>
      <c r="AD10" s="9">
        <f t="shared" si="2"/>
        <v>4</v>
      </c>
      <c r="AE10" s="9">
        <f t="shared" si="5"/>
        <v>24</v>
      </c>
      <c r="AG10" s="9"/>
      <c r="AH10" s="9"/>
      <c r="AI10" s="9"/>
      <c r="AJ10" s="9"/>
      <c r="AK10" s="1"/>
      <c r="AL10" s="9">
        <v>30</v>
      </c>
      <c r="AM10" s="193"/>
      <c r="AN10" s="1" t="s">
        <v>800</v>
      </c>
      <c r="AO10" s="181" t="s">
        <v>800</v>
      </c>
      <c r="AP10" s="1" t="s">
        <v>1070</v>
      </c>
      <c r="AQ10" s="1" t="s">
        <v>800</v>
      </c>
      <c r="AR10" s="1" t="s">
        <v>800</v>
      </c>
      <c r="AS10" s="1" t="s">
        <v>800</v>
      </c>
      <c r="AT10" s="1" t="s">
        <v>800</v>
      </c>
      <c r="AU10" s="1" t="s">
        <v>800</v>
      </c>
      <c r="AV10" s="1" t="s">
        <v>800</v>
      </c>
      <c r="AW10" s="1" t="s">
        <v>1070</v>
      </c>
      <c r="AX10" s="1" t="s">
        <v>800</v>
      </c>
      <c r="AY10" s="1" t="s">
        <v>800</v>
      </c>
      <c r="AZ10" s="1" t="s">
        <v>800</v>
      </c>
      <c r="BA10" s="179" t="s">
        <v>800</v>
      </c>
      <c r="BB10" s="1" t="s">
        <v>800</v>
      </c>
      <c r="BC10" s="181" t="s">
        <v>800</v>
      </c>
      <c r="BD10" s="1" t="s">
        <v>1070</v>
      </c>
      <c r="BE10" s="1" t="s">
        <v>800</v>
      </c>
      <c r="BF10" s="1" t="s">
        <v>800</v>
      </c>
      <c r="BG10" s="1" t="s">
        <v>800</v>
      </c>
      <c r="BH10" s="1" t="s">
        <v>800</v>
      </c>
      <c r="BI10" s="1" t="s">
        <v>800</v>
      </c>
      <c r="BJ10" s="1" t="s">
        <v>800</v>
      </c>
      <c r="BK10" s="1" t="s">
        <v>1070</v>
      </c>
      <c r="BL10" s="1" t="s">
        <v>1052</v>
      </c>
      <c r="BM10" s="1" t="s">
        <v>1052</v>
      </c>
      <c r="BN10" s="1" t="s">
        <v>1052</v>
      </c>
      <c r="BO10" s="1" t="s">
        <v>1052</v>
      </c>
    </row>
    <row r="11" spans="1:67" ht="21.75" customHeight="1" x14ac:dyDescent="0.2">
      <c r="A11" s="1">
        <f t="shared" si="4"/>
        <v>9</v>
      </c>
      <c r="B11" s="10" t="s">
        <v>24</v>
      </c>
      <c r="C11" s="144" t="s">
        <v>7</v>
      </c>
      <c r="D11" s="9" t="s">
        <v>277</v>
      </c>
      <c r="E11" s="9" t="s">
        <v>212</v>
      </c>
      <c r="F11" s="9" t="s">
        <v>213</v>
      </c>
      <c r="G11" s="9" t="s">
        <v>214</v>
      </c>
      <c r="H11" s="52">
        <v>42970</v>
      </c>
      <c r="I11" s="52">
        <v>36271</v>
      </c>
      <c r="J11" s="8" t="s">
        <v>278</v>
      </c>
      <c r="K11" s="9">
        <v>480652660481</v>
      </c>
      <c r="L11" s="8">
        <v>0</v>
      </c>
      <c r="M11" s="9" t="s">
        <v>243</v>
      </c>
      <c r="N11" s="9">
        <v>101172616273</v>
      </c>
      <c r="O11" s="9"/>
      <c r="P11" s="8" t="s">
        <v>279</v>
      </c>
      <c r="Q11" s="9"/>
      <c r="R11" s="9" t="s">
        <v>218</v>
      </c>
      <c r="T11" s="9"/>
      <c r="U11" s="9"/>
      <c r="V11" s="9" t="s">
        <v>280</v>
      </c>
      <c r="W11" s="1" t="s">
        <v>281</v>
      </c>
      <c r="X11" s="9" t="s">
        <v>254</v>
      </c>
      <c r="Y11" s="9" t="s">
        <v>282</v>
      </c>
      <c r="Z11" s="9" t="s">
        <v>239</v>
      </c>
      <c r="AA11" s="9" t="s">
        <v>283</v>
      </c>
      <c r="AB11" s="9">
        <f t="shared" si="0"/>
        <v>23</v>
      </c>
      <c r="AC11" s="9">
        <f t="shared" si="1"/>
        <v>0</v>
      </c>
      <c r="AD11" s="9">
        <f t="shared" si="2"/>
        <v>4</v>
      </c>
      <c r="AE11" s="9">
        <f t="shared" si="5"/>
        <v>27</v>
      </c>
      <c r="AG11" s="9"/>
      <c r="AH11" s="9"/>
      <c r="AI11" s="9"/>
      <c r="AJ11" s="9"/>
      <c r="AK11" s="1"/>
      <c r="AL11" s="9">
        <v>30</v>
      </c>
      <c r="AM11" s="193"/>
      <c r="AN11" s="1" t="s">
        <v>1070</v>
      </c>
      <c r="AO11" s="181" t="s">
        <v>800</v>
      </c>
      <c r="AP11" s="1" t="s">
        <v>800</v>
      </c>
      <c r="AQ11" s="1" t="s">
        <v>800</v>
      </c>
      <c r="AR11" s="1" t="s">
        <v>800</v>
      </c>
      <c r="AS11" s="1" t="s">
        <v>800</v>
      </c>
      <c r="AT11" s="1" t="s">
        <v>800</v>
      </c>
      <c r="AU11" s="1" t="s">
        <v>1070</v>
      </c>
      <c r="AV11" s="181" t="s">
        <v>800</v>
      </c>
      <c r="AW11" s="1" t="s">
        <v>800</v>
      </c>
      <c r="AX11" s="1" t="s">
        <v>800</v>
      </c>
      <c r="AY11" s="1" t="s">
        <v>800</v>
      </c>
      <c r="AZ11" s="1" t="s">
        <v>800</v>
      </c>
      <c r="BA11" s="179" t="s">
        <v>800</v>
      </c>
      <c r="BB11" s="1" t="s">
        <v>1070</v>
      </c>
      <c r="BC11" s="1" t="s">
        <v>800</v>
      </c>
      <c r="BD11" s="1" t="s">
        <v>800</v>
      </c>
      <c r="BE11" s="1" t="s">
        <v>800</v>
      </c>
      <c r="BF11" s="1" t="s">
        <v>800</v>
      </c>
      <c r="BG11" s="1" t="s">
        <v>800</v>
      </c>
      <c r="BH11" s="1" t="s">
        <v>800</v>
      </c>
      <c r="BI11" s="1" t="s">
        <v>1070</v>
      </c>
      <c r="BJ11" s="181" t="s">
        <v>800</v>
      </c>
      <c r="BK11" s="1" t="s">
        <v>800</v>
      </c>
      <c r="BL11" s="1" t="s">
        <v>1052</v>
      </c>
      <c r="BM11" s="1" t="s">
        <v>800</v>
      </c>
      <c r="BN11" s="1" t="s">
        <v>800</v>
      </c>
      <c r="BO11" s="1" t="s">
        <v>800</v>
      </c>
    </row>
    <row r="12" spans="1:67" ht="21.75" customHeight="1" x14ac:dyDescent="0.2">
      <c r="A12" s="1">
        <f t="shared" si="4"/>
        <v>10</v>
      </c>
      <c r="B12" s="10" t="s">
        <v>25</v>
      </c>
      <c r="C12" s="144" t="s">
        <v>8</v>
      </c>
      <c r="D12" s="9" t="s">
        <v>284</v>
      </c>
      <c r="E12" s="9" t="s">
        <v>212</v>
      </c>
      <c r="F12" s="9" t="s">
        <v>213</v>
      </c>
      <c r="G12" s="9" t="s">
        <v>214</v>
      </c>
      <c r="H12" s="52">
        <v>42996</v>
      </c>
      <c r="I12" s="52">
        <v>33248</v>
      </c>
      <c r="J12" s="8" t="s">
        <v>285</v>
      </c>
      <c r="K12" s="9">
        <v>988814381822</v>
      </c>
      <c r="L12" s="8">
        <v>0</v>
      </c>
      <c r="M12" s="9" t="s">
        <v>243</v>
      </c>
      <c r="N12" s="9">
        <v>101188420491</v>
      </c>
      <c r="O12" s="9"/>
      <c r="P12" s="8" t="s">
        <v>286</v>
      </c>
      <c r="Q12" s="9"/>
      <c r="R12" s="9" t="s">
        <v>218</v>
      </c>
      <c r="T12" s="9"/>
      <c r="U12" s="9"/>
      <c r="V12" s="9" t="s">
        <v>287</v>
      </c>
      <c r="W12" s="1" t="s">
        <v>288</v>
      </c>
      <c r="X12" s="9" t="s">
        <v>263</v>
      </c>
      <c r="Y12" s="9" t="s">
        <v>238</v>
      </c>
      <c r="Z12" s="9" t="s">
        <v>239</v>
      </c>
      <c r="AA12" s="9" t="s">
        <v>289</v>
      </c>
      <c r="AB12" s="9">
        <f t="shared" si="0"/>
        <v>24</v>
      </c>
      <c r="AC12" s="9">
        <f t="shared" si="1"/>
        <v>0</v>
      </c>
      <c r="AD12" s="9">
        <f t="shared" si="2"/>
        <v>4</v>
      </c>
      <c r="AE12" s="9">
        <f t="shared" si="5"/>
        <v>28</v>
      </c>
      <c r="AG12" s="9"/>
      <c r="AH12" s="9"/>
      <c r="AI12" s="9"/>
      <c r="AJ12" s="9"/>
      <c r="AK12" s="1"/>
      <c r="AL12" s="9">
        <v>30</v>
      </c>
      <c r="AM12" s="193"/>
      <c r="AN12" s="1" t="s">
        <v>800</v>
      </c>
      <c r="AO12" s="1" t="s">
        <v>1070</v>
      </c>
      <c r="AP12" s="1" t="s">
        <v>800</v>
      </c>
      <c r="AQ12" s="1" t="s">
        <v>800</v>
      </c>
      <c r="AR12" s="1" t="s">
        <v>800</v>
      </c>
      <c r="AS12" s="1" t="s">
        <v>800</v>
      </c>
      <c r="AT12" s="1" t="s">
        <v>800</v>
      </c>
      <c r="AU12" s="1" t="s">
        <v>800</v>
      </c>
      <c r="AV12" s="181" t="s">
        <v>1070</v>
      </c>
      <c r="AW12" s="1" t="s">
        <v>800</v>
      </c>
      <c r="AX12" s="1" t="s">
        <v>800</v>
      </c>
      <c r="AY12" s="1" t="s">
        <v>800</v>
      </c>
      <c r="AZ12" s="1" t="s">
        <v>800</v>
      </c>
      <c r="BA12" s="179" t="s">
        <v>800</v>
      </c>
      <c r="BB12" s="1" t="s">
        <v>800</v>
      </c>
      <c r="BC12" s="181" t="s">
        <v>1070</v>
      </c>
      <c r="BD12" s="1" t="s">
        <v>800</v>
      </c>
      <c r="BE12" s="1" t="s">
        <v>800</v>
      </c>
      <c r="BF12" s="1" t="s">
        <v>800</v>
      </c>
      <c r="BG12" s="1" t="s">
        <v>800</v>
      </c>
      <c r="BH12" s="1" t="s">
        <v>800</v>
      </c>
      <c r="BI12" s="1" t="s">
        <v>800</v>
      </c>
      <c r="BJ12" s="181" t="s">
        <v>1070</v>
      </c>
      <c r="BK12" s="1" t="s">
        <v>800</v>
      </c>
      <c r="BL12" s="1" t="s">
        <v>800</v>
      </c>
      <c r="BM12" s="1" t="s">
        <v>800</v>
      </c>
      <c r="BN12" s="1" t="s">
        <v>800</v>
      </c>
      <c r="BO12" s="1" t="s">
        <v>800</v>
      </c>
    </row>
    <row r="13" spans="1:67" ht="21.75" customHeight="1" x14ac:dyDescent="0.2">
      <c r="A13" s="1">
        <f t="shared" si="4"/>
        <v>11</v>
      </c>
      <c r="B13" s="10" t="s">
        <v>26</v>
      </c>
      <c r="C13" s="144" t="s">
        <v>9</v>
      </c>
      <c r="D13" s="9" t="s">
        <v>290</v>
      </c>
      <c r="E13" s="9" t="s">
        <v>212</v>
      </c>
      <c r="F13" s="9" t="s">
        <v>213</v>
      </c>
      <c r="G13" s="9" t="s">
        <v>214</v>
      </c>
      <c r="H13" s="52">
        <v>43015</v>
      </c>
      <c r="I13" s="52">
        <v>35065</v>
      </c>
      <c r="J13" s="8" t="s">
        <v>291</v>
      </c>
      <c r="K13" s="9">
        <v>917359848311</v>
      </c>
      <c r="L13" s="8">
        <v>0</v>
      </c>
      <c r="M13" s="9" t="s">
        <v>216</v>
      </c>
      <c r="N13" s="9">
        <v>101403169790</v>
      </c>
      <c r="O13" s="9"/>
      <c r="P13" s="8" t="s">
        <v>292</v>
      </c>
      <c r="Q13" s="9"/>
      <c r="R13" s="9" t="s">
        <v>218</v>
      </c>
      <c r="T13" s="9"/>
      <c r="U13" s="9"/>
      <c r="V13" s="9" t="s">
        <v>293</v>
      </c>
      <c r="W13" s="1" t="s">
        <v>294</v>
      </c>
      <c r="X13" s="9" t="s">
        <v>221</v>
      </c>
      <c r="Y13" s="9" t="s">
        <v>295</v>
      </c>
      <c r="Z13" s="9" t="s">
        <v>239</v>
      </c>
      <c r="AA13" s="9" t="s">
        <v>296</v>
      </c>
      <c r="AB13" s="9">
        <f t="shared" si="0"/>
        <v>20</v>
      </c>
      <c r="AC13" s="9">
        <f t="shared" si="1"/>
        <v>0</v>
      </c>
      <c r="AD13" s="9">
        <f t="shared" si="2"/>
        <v>4</v>
      </c>
      <c r="AE13" s="9">
        <f t="shared" si="5"/>
        <v>24</v>
      </c>
      <c r="AG13" s="9"/>
      <c r="AH13" s="9"/>
      <c r="AI13" s="9"/>
      <c r="AJ13" s="9"/>
      <c r="AK13" s="1"/>
      <c r="AL13" s="9">
        <v>30</v>
      </c>
      <c r="AM13" s="193"/>
      <c r="AN13" s="1" t="s">
        <v>800</v>
      </c>
      <c r="AO13" s="181" t="s">
        <v>800</v>
      </c>
      <c r="AP13" s="1" t="s">
        <v>800</v>
      </c>
      <c r="AQ13" s="1" t="s">
        <v>1070</v>
      </c>
      <c r="AR13" s="1" t="s">
        <v>800</v>
      </c>
      <c r="AS13" s="1" t="s">
        <v>800</v>
      </c>
      <c r="AT13" s="1" t="s">
        <v>800</v>
      </c>
      <c r="AU13" s="1" t="s">
        <v>800</v>
      </c>
      <c r="AV13" s="181" t="s">
        <v>800</v>
      </c>
      <c r="AW13" s="1" t="s">
        <v>800</v>
      </c>
      <c r="AX13" s="1" t="s">
        <v>1070</v>
      </c>
      <c r="AY13" s="1" t="s">
        <v>800</v>
      </c>
      <c r="AZ13" s="1" t="s">
        <v>800</v>
      </c>
      <c r="BA13" s="179" t="s">
        <v>800</v>
      </c>
      <c r="BB13" s="1" t="s">
        <v>800</v>
      </c>
      <c r="BC13" s="181" t="s">
        <v>800</v>
      </c>
      <c r="BD13" s="1" t="s">
        <v>800</v>
      </c>
      <c r="BE13" s="1" t="s">
        <v>1070</v>
      </c>
      <c r="BF13" s="1" t="s">
        <v>800</v>
      </c>
      <c r="BG13" s="1" t="s">
        <v>1052</v>
      </c>
      <c r="BH13" s="1" t="s">
        <v>1052</v>
      </c>
      <c r="BI13" s="1" t="s">
        <v>800</v>
      </c>
      <c r="BJ13" s="181" t="s">
        <v>800</v>
      </c>
      <c r="BK13" s="1" t="s">
        <v>1052</v>
      </c>
      <c r="BL13" s="1" t="s">
        <v>1070</v>
      </c>
      <c r="BM13" s="1" t="s">
        <v>800</v>
      </c>
      <c r="BN13" s="1" t="s">
        <v>1052</v>
      </c>
      <c r="BO13" s="1" t="s">
        <v>800</v>
      </c>
    </row>
    <row r="14" spans="1:67" ht="21.75" customHeight="1" x14ac:dyDescent="0.2">
      <c r="A14" s="1">
        <f t="shared" si="4"/>
        <v>12</v>
      </c>
      <c r="B14" s="10" t="s">
        <v>27</v>
      </c>
      <c r="C14" s="144" t="s">
        <v>47</v>
      </c>
      <c r="D14" s="9" t="s">
        <v>297</v>
      </c>
      <c r="E14" s="9" t="s">
        <v>212</v>
      </c>
      <c r="F14" s="9" t="s">
        <v>213</v>
      </c>
      <c r="G14" s="9" t="s">
        <v>214</v>
      </c>
      <c r="H14" s="52">
        <v>43163</v>
      </c>
      <c r="I14" s="52">
        <v>35839</v>
      </c>
      <c r="J14" s="8" t="s">
        <v>298</v>
      </c>
      <c r="K14" s="9">
        <v>785057408465</v>
      </c>
      <c r="L14" s="8">
        <v>0</v>
      </c>
      <c r="M14" s="9" t="s">
        <v>216</v>
      </c>
      <c r="N14" s="9">
        <v>101274998446</v>
      </c>
      <c r="O14" s="9"/>
      <c r="P14" s="8" t="s">
        <v>299</v>
      </c>
      <c r="Q14" s="9"/>
      <c r="R14" s="9" t="s">
        <v>218</v>
      </c>
      <c r="T14" s="9"/>
      <c r="U14" s="9"/>
      <c r="V14" s="9" t="s">
        <v>300</v>
      </c>
      <c r="W14" s="1" t="s">
        <v>301</v>
      </c>
      <c r="X14" s="9" t="s">
        <v>230</v>
      </c>
      <c r="Y14" s="9" t="s">
        <v>282</v>
      </c>
      <c r="Z14" s="9" t="s">
        <v>239</v>
      </c>
      <c r="AA14" s="9" t="s">
        <v>302</v>
      </c>
      <c r="AB14" s="9">
        <f t="shared" si="0"/>
        <v>21</v>
      </c>
      <c r="AC14" s="9">
        <f t="shared" si="1"/>
        <v>0</v>
      </c>
      <c r="AD14" s="9">
        <f t="shared" si="2"/>
        <v>4</v>
      </c>
      <c r="AE14" s="9">
        <f t="shared" si="5"/>
        <v>25</v>
      </c>
      <c r="AG14" s="9"/>
      <c r="AH14" s="9"/>
      <c r="AI14" s="9"/>
      <c r="AJ14" s="9"/>
      <c r="AK14" s="1"/>
      <c r="AL14" s="9">
        <v>30</v>
      </c>
      <c r="AM14" s="193"/>
      <c r="AN14" s="1" t="s">
        <v>800</v>
      </c>
      <c r="AO14" s="181" t="s">
        <v>800</v>
      </c>
      <c r="AP14" s="181" t="s">
        <v>800</v>
      </c>
      <c r="AQ14" s="1" t="s">
        <v>800</v>
      </c>
      <c r="AR14" s="181" t="s">
        <v>1070</v>
      </c>
      <c r="AS14" s="181" t="s">
        <v>1052</v>
      </c>
      <c r="AT14" s="181" t="s">
        <v>1052</v>
      </c>
      <c r="AU14" s="181" t="s">
        <v>1052</v>
      </c>
      <c r="AV14" s="181" t="s">
        <v>800</v>
      </c>
      <c r="AW14" s="1" t="s">
        <v>800</v>
      </c>
      <c r="AX14" s="1" t="s">
        <v>800</v>
      </c>
      <c r="AY14" s="178" t="s">
        <v>1070</v>
      </c>
      <c r="AZ14" s="178" t="s">
        <v>800</v>
      </c>
      <c r="BA14" s="179" t="s">
        <v>800</v>
      </c>
      <c r="BB14" s="1" t="s">
        <v>800</v>
      </c>
      <c r="BC14" s="181" t="s">
        <v>800</v>
      </c>
      <c r="BD14" s="1" t="s">
        <v>800</v>
      </c>
      <c r="BE14" s="1" t="s">
        <v>800</v>
      </c>
      <c r="BF14" s="181" t="s">
        <v>1070</v>
      </c>
      <c r="BG14" s="1" t="s">
        <v>800</v>
      </c>
      <c r="BH14" s="1" t="s">
        <v>800</v>
      </c>
      <c r="BI14" s="1" t="s">
        <v>800</v>
      </c>
      <c r="BJ14" s="181" t="s">
        <v>800</v>
      </c>
      <c r="BK14" s="1" t="s">
        <v>800</v>
      </c>
      <c r="BL14" s="1" t="s">
        <v>800</v>
      </c>
      <c r="BM14" s="1" t="s">
        <v>1070</v>
      </c>
      <c r="BN14" s="181" t="s">
        <v>800</v>
      </c>
      <c r="BO14" s="1" t="s">
        <v>800</v>
      </c>
    </row>
    <row r="15" spans="1:67" ht="21.75" customHeight="1" x14ac:dyDescent="0.2">
      <c r="A15" s="1">
        <f t="shared" si="4"/>
        <v>13</v>
      </c>
      <c r="B15" s="10" t="s">
        <v>28</v>
      </c>
      <c r="C15" s="144" t="s">
        <v>10</v>
      </c>
      <c r="D15" s="9" t="s">
        <v>290</v>
      </c>
      <c r="E15" s="9" t="s">
        <v>212</v>
      </c>
      <c r="F15" s="9" t="s">
        <v>213</v>
      </c>
      <c r="G15" s="9" t="s">
        <v>214</v>
      </c>
      <c r="H15" s="52">
        <v>43184</v>
      </c>
      <c r="I15" s="52">
        <v>35933</v>
      </c>
      <c r="J15" s="8" t="s">
        <v>303</v>
      </c>
      <c r="K15" s="9">
        <v>608490870185</v>
      </c>
      <c r="L15" s="8">
        <v>0</v>
      </c>
      <c r="M15" s="9" t="s">
        <v>216</v>
      </c>
      <c r="N15" s="9">
        <v>101279010877</v>
      </c>
      <c r="O15" s="9"/>
      <c r="P15" s="8" t="s">
        <v>304</v>
      </c>
      <c r="Q15" s="9"/>
      <c r="R15" s="9" t="s">
        <v>218</v>
      </c>
      <c r="T15" s="9"/>
      <c r="U15" s="9"/>
      <c r="V15" s="9" t="s">
        <v>305</v>
      </c>
      <c r="W15" s="1" t="s">
        <v>306</v>
      </c>
      <c r="X15" s="9" t="s">
        <v>263</v>
      </c>
      <c r="Y15" s="9" t="s">
        <v>282</v>
      </c>
      <c r="Z15" s="9" t="s">
        <v>239</v>
      </c>
      <c r="AA15" s="9" t="s">
        <v>296</v>
      </c>
      <c r="AB15" s="9">
        <f t="shared" si="0"/>
        <v>22</v>
      </c>
      <c r="AC15" s="9">
        <f t="shared" si="1"/>
        <v>0</v>
      </c>
      <c r="AD15" s="9">
        <f t="shared" si="2"/>
        <v>4</v>
      </c>
      <c r="AE15" s="9">
        <f t="shared" si="5"/>
        <v>26</v>
      </c>
      <c r="AG15" s="9"/>
      <c r="AH15" s="9"/>
      <c r="AI15" s="9"/>
      <c r="AJ15" s="9"/>
      <c r="AK15" s="1"/>
      <c r="AL15" s="9">
        <v>30</v>
      </c>
      <c r="AM15" s="193"/>
      <c r="AN15" s="1" t="s">
        <v>1070</v>
      </c>
      <c r="AO15" s="181" t="s">
        <v>800</v>
      </c>
      <c r="AP15" s="1" t="s">
        <v>800</v>
      </c>
      <c r="AQ15" s="1" t="s">
        <v>800</v>
      </c>
      <c r="AR15" s="1" t="s">
        <v>800</v>
      </c>
      <c r="AS15" s="1" t="s">
        <v>800</v>
      </c>
      <c r="AT15" s="1" t="s">
        <v>800</v>
      </c>
      <c r="AU15" s="1" t="s">
        <v>1070</v>
      </c>
      <c r="AV15" s="181" t="s">
        <v>800</v>
      </c>
      <c r="AW15" s="1" t="s">
        <v>800</v>
      </c>
      <c r="AX15" s="1" t="s">
        <v>800</v>
      </c>
      <c r="AY15" s="1" t="s">
        <v>800</v>
      </c>
      <c r="AZ15" s="1" t="s">
        <v>800</v>
      </c>
      <c r="BA15" s="179" t="s">
        <v>800</v>
      </c>
      <c r="BB15" s="1" t="s">
        <v>1070</v>
      </c>
      <c r="BC15" s="181" t="s">
        <v>800</v>
      </c>
      <c r="BD15" s="1" t="s">
        <v>800</v>
      </c>
      <c r="BE15" s="1" t="s">
        <v>800</v>
      </c>
      <c r="BF15" s="1" t="s">
        <v>800</v>
      </c>
      <c r="BG15" s="1" t="s">
        <v>800</v>
      </c>
      <c r="BH15" s="1" t="s">
        <v>800</v>
      </c>
      <c r="BI15" s="1" t="s">
        <v>1070</v>
      </c>
      <c r="BJ15" s="1" t="s">
        <v>800</v>
      </c>
      <c r="BK15" s="1" t="s">
        <v>800</v>
      </c>
      <c r="BL15" s="235" t="s">
        <v>800</v>
      </c>
      <c r="BM15" s="1" t="s">
        <v>800</v>
      </c>
      <c r="BN15" s="1" t="s">
        <v>1052</v>
      </c>
      <c r="BO15" s="177" t="s">
        <v>1052</v>
      </c>
    </row>
    <row r="16" spans="1:67" ht="21.75" customHeight="1" x14ac:dyDescent="0.2">
      <c r="A16" s="1">
        <f t="shared" si="4"/>
        <v>14</v>
      </c>
      <c r="B16" s="10" t="s">
        <v>29</v>
      </c>
      <c r="C16" s="144" t="s">
        <v>11</v>
      </c>
      <c r="D16" s="9" t="s">
        <v>307</v>
      </c>
      <c r="E16" s="9" t="s">
        <v>212</v>
      </c>
      <c r="F16" s="9" t="s">
        <v>213</v>
      </c>
      <c r="G16" s="9" t="s">
        <v>214</v>
      </c>
      <c r="H16" s="52">
        <v>43267</v>
      </c>
      <c r="I16" s="52">
        <v>31432</v>
      </c>
      <c r="J16" s="8"/>
      <c r="K16" s="53">
        <v>847166716504</v>
      </c>
      <c r="L16" s="8">
        <v>0</v>
      </c>
      <c r="M16" s="9" t="s">
        <v>216</v>
      </c>
      <c r="N16" s="9" t="s">
        <v>308</v>
      </c>
      <c r="O16" s="9"/>
      <c r="P16" s="8"/>
      <c r="Q16" s="9"/>
      <c r="R16" s="9" t="s">
        <v>218</v>
      </c>
      <c r="T16" s="9"/>
      <c r="U16" s="9"/>
      <c r="V16" s="9" t="s">
        <v>309</v>
      </c>
      <c r="W16" s="1" t="s">
        <v>310</v>
      </c>
      <c r="X16" s="9" t="s">
        <v>221</v>
      </c>
      <c r="Y16" s="9" t="s">
        <v>222</v>
      </c>
      <c r="Z16" s="9" t="s">
        <v>311</v>
      </c>
      <c r="AA16" s="9" t="s">
        <v>312</v>
      </c>
      <c r="AB16" s="9">
        <f t="shared" si="0"/>
        <v>24</v>
      </c>
      <c r="AC16" s="9">
        <f t="shared" si="1"/>
        <v>0</v>
      </c>
      <c r="AD16" s="9">
        <f t="shared" si="2"/>
        <v>4</v>
      </c>
      <c r="AE16" s="9">
        <f t="shared" si="5"/>
        <v>28</v>
      </c>
      <c r="AG16" s="9"/>
      <c r="AH16" s="9"/>
      <c r="AI16" s="9"/>
      <c r="AJ16" s="9"/>
      <c r="AK16" s="1"/>
      <c r="AL16" s="9">
        <v>30</v>
      </c>
      <c r="AM16" s="193"/>
      <c r="AN16" s="1" t="s">
        <v>800</v>
      </c>
      <c r="AO16" s="181" t="s">
        <v>800</v>
      </c>
      <c r="AP16" s="1" t="s">
        <v>800</v>
      </c>
      <c r="AQ16" s="1" t="s">
        <v>800</v>
      </c>
      <c r="AR16" s="1" t="s">
        <v>1070</v>
      </c>
      <c r="AS16" s="1" t="s">
        <v>800</v>
      </c>
      <c r="AT16" s="1" t="s">
        <v>800</v>
      </c>
      <c r="AU16" s="1" t="s">
        <v>800</v>
      </c>
      <c r="AV16" s="1" t="s">
        <v>800</v>
      </c>
      <c r="AW16" s="1" t="s">
        <v>800</v>
      </c>
      <c r="AX16" s="1" t="s">
        <v>800</v>
      </c>
      <c r="AY16" s="1" t="s">
        <v>1070</v>
      </c>
      <c r="AZ16" s="1" t="s">
        <v>800</v>
      </c>
      <c r="BA16" s="179" t="s">
        <v>800</v>
      </c>
      <c r="BB16" s="1" t="s">
        <v>800</v>
      </c>
      <c r="BC16" s="1" t="s">
        <v>800</v>
      </c>
      <c r="BD16" s="1" t="s">
        <v>800</v>
      </c>
      <c r="BE16" s="1" t="s">
        <v>800</v>
      </c>
      <c r="BF16" s="1" t="s">
        <v>1070</v>
      </c>
      <c r="BG16" s="1" t="s">
        <v>800</v>
      </c>
      <c r="BH16" s="1" t="s">
        <v>800</v>
      </c>
      <c r="BI16" s="1" t="s">
        <v>800</v>
      </c>
      <c r="BJ16" s="1" t="s">
        <v>800</v>
      </c>
      <c r="BK16" s="1" t="s">
        <v>800</v>
      </c>
      <c r="BL16" s="1" t="s">
        <v>800</v>
      </c>
      <c r="BM16" s="177" t="s">
        <v>1070</v>
      </c>
      <c r="BN16" s="1" t="s">
        <v>800</v>
      </c>
      <c r="BO16" s="1" t="s">
        <v>800</v>
      </c>
    </row>
    <row r="17" spans="1:67" ht="21.75" customHeight="1" x14ac:dyDescent="0.2">
      <c r="A17" s="1">
        <f t="shared" si="4"/>
        <v>15</v>
      </c>
      <c r="B17" s="10" t="s">
        <v>41</v>
      </c>
      <c r="C17" s="144" t="s">
        <v>42</v>
      </c>
      <c r="D17" s="9" t="s">
        <v>319</v>
      </c>
      <c r="E17" s="9" t="s">
        <v>212</v>
      </c>
      <c r="F17" s="9" t="s">
        <v>213</v>
      </c>
      <c r="G17" s="9" t="s">
        <v>214</v>
      </c>
      <c r="H17" s="52">
        <v>43379</v>
      </c>
      <c r="I17" s="52">
        <v>34094</v>
      </c>
      <c r="J17" s="8" t="s">
        <v>320</v>
      </c>
      <c r="K17" s="9">
        <v>632321407895</v>
      </c>
      <c r="L17" s="8">
        <v>0</v>
      </c>
      <c r="M17" s="9" t="s">
        <v>243</v>
      </c>
      <c r="N17" s="9">
        <v>101211081294</v>
      </c>
      <c r="O17" s="9"/>
      <c r="P17" s="8" t="s">
        <v>321</v>
      </c>
      <c r="Q17" s="9"/>
      <c r="R17" s="9" t="s">
        <v>218</v>
      </c>
      <c r="T17" s="9"/>
      <c r="U17" s="9"/>
      <c r="V17" s="9" t="s">
        <v>322</v>
      </c>
      <c r="W17" s="1" t="s">
        <v>323</v>
      </c>
      <c r="X17" s="9" t="s">
        <v>221</v>
      </c>
      <c r="Y17" s="9" t="s">
        <v>222</v>
      </c>
      <c r="Z17" s="9" t="s">
        <v>324</v>
      </c>
      <c r="AA17" s="9" t="s">
        <v>325</v>
      </c>
      <c r="AB17" s="9">
        <f t="shared" si="0"/>
        <v>23</v>
      </c>
      <c r="AC17" s="9">
        <f t="shared" si="1"/>
        <v>0</v>
      </c>
      <c r="AD17" s="9">
        <f t="shared" si="2"/>
        <v>4</v>
      </c>
      <c r="AE17" s="9">
        <f t="shared" si="5"/>
        <v>27</v>
      </c>
      <c r="AG17" s="9"/>
      <c r="AH17" s="9"/>
      <c r="AI17" s="9"/>
      <c r="AJ17" s="9"/>
      <c r="AK17" s="1"/>
      <c r="AL17" s="9">
        <v>30</v>
      </c>
      <c r="AM17" s="193"/>
      <c r="AN17" s="1" t="s">
        <v>800</v>
      </c>
      <c r="AO17" s="181" t="s">
        <v>800</v>
      </c>
      <c r="AP17" s="1" t="s">
        <v>800</v>
      </c>
      <c r="AQ17" s="1" t="s">
        <v>800</v>
      </c>
      <c r="AR17" s="1" t="s">
        <v>1070</v>
      </c>
      <c r="AS17" s="1" t="s">
        <v>1052</v>
      </c>
      <c r="AT17" s="1" t="s">
        <v>800</v>
      </c>
      <c r="AU17" s="1" t="s">
        <v>800</v>
      </c>
      <c r="AV17" s="181" t="s">
        <v>800</v>
      </c>
      <c r="AW17" s="1" t="s">
        <v>800</v>
      </c>
      <c r="AX17" s="1" t="s">
        <v>800</v>
      </c>
      <c r="AY17" s="1" t="s">
        <v>1070</v>
      </c>
      <c r="AZ17" s="1" t="s">
        <v>800</v>
      </c>
      <c r="BA17" s="179" t="s">
        <v>800</v>
      </c>
      <c r="BB17" s="1" t="s">
        <v>800</v>
      </c>
      <c r="BC17" s="181" t="s">
        <v>800</v>
      </c>
      <c r="BD17" s="1" t="s">
        <v>800</v>
      </c>
      <c r="BE17" s="1" t="s">
        <v>800</v>
      </c>
      <c r="BF17" s="1" t="s">
        <v>1070</v>
      </c>
      <c r="BG17" s="1" t="s">
        <v>800</v>
      </c>
      <c r="BH17" s="1" t="s">
        <v>800</v>
      </c>
      <c r="BI17" s="1" t="s">
        <v>800</v>
      </c>
      <c r="BJ17" s="181" t="s">
        <v>800</v>
      </c>
      <c r="BK17" s="1" t="s">
        <v>800</v>
      </c>
      <c r="BL17" s="1" t="s">
        <v>800</v>
      </c>
      <c r="BM17" s="1" t="s">
        <v>1070</v>
      </c>
      <c r="BN17" s="1" t="s">
        <v>800</v>
      </c>
      <c r="BO17" s="1" t="s">
        <v>800</v>
      </c>
    </row>
    <row r="18" spans="1:67" ht="21.75" customHeight="1" x14ac:dyDescent="0.2">
      <c r="A18" s="1">
        <f t="shared" si="4"/>
        <v>16</v>
      </c>
      <c r="B18" s="10" t="s">
        <v>31</v>
      </c>
      <c r="C18" s="144" t="s">
        <v>12</v>
      </c>
      <c r="D18" s="9" t="s">
        <v>326</v>
      </c>
      <c r="E18" s="9" t="s">
        <v>212</v>
      </c>
      <c r="F18" s="9" t="s">
        <v>213</v>
      </c>
      <c r="G18" s="9" t="s">
        <v>214</v>
      </c>
      <c r="H18" s="52">
        <v>43421</v>
      </c>
      <c r="I18" s="52">
        <v>35315</v>
      </c>
      <c r="J18" s="8" t="s">
        <v>327</v>
      </c>
      <c r="K18" s="9">
        <v>213928720577</v>
      </c>
      <c r="L18" s="8">
        <v>0</v>
      </c>
      <c r="M18" s="9" t="s">
        <v>243</v>
      </c>
      <c r="N18" s="9">
        <v>101389129403</v>
      </c>
      <c r="O18" s="9"/>
      <c r="P18" s="8" t="s">
        <v>328</v>
      </c>
      <c r="Q18" s="9"/>
      <c r="R18" s="9" t="s">
        <v>218</v>
      </c>
      <c r="T18" s="9"/>
      <c r="U18" s="9"/>
      <c r="V18" s="9" t="s">
        <v>329</v>
      </c>
      <c r="W18" s="1" t="s">
        <v>330</v>
      </c>
      <c r="X18" s="9" t="s">
        <v>230</v>
      </c>
      <c r="Y18" s="9" t="s">
        <v>282</v>
      </c>
      <c r="Z18" s="9" t="s">
        <v>239</v>
      </c>
      <c r="AA18" s="9" t="s">
        <v>331</v>
      </c>
      <c r="AB18" s="9">
        <f t="shared" si="0"/>
        <v>24</v>
      </c>
      <c r="AC18" s="9">
        <f t="shared" si="1"/>
        <v>0</v>
      </c>
      <c r="AD18" s="9">
        <f t="shared" si="2"/>
        <v>4</v>
      </c>
      <c r="AE18" s="9">
        <f t="shared" si="5"/>
        <v>28</v>
      </c>
      <c r="AG18" s="9"/>
      <c r="AH18" s="9"/>
      <c r="AI18" s="9"/>
      <c r="AJ18" s="9"/>
      <c r="AK18" s="1"/>
      <c r="AL18" s="9">
        <v>30</v>
      </c>
      <c r="AM18" s="193"/>
      <c r="AN18" s="1" t="s">
        <v>800</v>
      </c>
      <c r="AO18" s="1" t="s">
        <v>800</v>
      </c>
      <c r="AP18" s="1" t="s">
        <v>800</v>
      </c>
      <c r="AQ18" s="1" t="s">
        <v>800</v>
      </c>
      <c r="AR18" s="1" t="s">
        <v>1070</v>
      </c>
      <c r="AS18" s="1" t="s">
        <v>800</v>
      </c>
      <c r="AT18" s="1" t="s">
        <v>800</v>
      </c>
      <c r="AU18" s="1" t="s">
        <v>800</v>
      </c>
      <c r="AV18" s="1" t="s">
        <v>800</v>
      </c>
      <c r="AW18" s="1" t="s">
        <v>800</v>
      </c>
      <c r="AX18" s="1" t="s">
        <v>800</v>
      </c>
      <c r="AY18" s="1" t="s">
        <v>1070</v>
      </c>
      <c r="AZ18" s="1" t="s">
        <v>800</v>
      </c>
      <c r="BA18" s="179" t="s">
        <v>800</v>
      </c>
      <c r="BB18" s="1" t="s">
        <v>800</v>
      </c>
      <c r="BC18" s="1" t="s">
        <v>800</v>
      </c>
      <c r="BD18" s="1" t="s">
        <v>800</v>
      </c>
      <c r="BE18" s="1" t="s">
        <v>800</v>
      </c>
      <c r="BF18" s="1" t="s">
        <v>1070</v>
      </c>
      <c r="BG18" s="1" t="s">
        <v>800</v>
      </c>
      <c r="BH18" s="1" t="s">
        <v>800</v>
      </c>
      <c r="BI18" s="1" t="s">
        <v>800</v>
      </c>
      <c r="BJ18" s="181" t="s">
        <v>800</v>
      </c>
      <c r="BK18" s="1" t="s">
        <v>800</v>
      </c>
      <c r="BL18" s="177" t="s">
        <v>800</v>
      </c>
      <c r="BM18" s="1" t="s">
        <v>1070</v>
      </c>
      <c r="BN18" s="1" t="s">
        <v>800</v>
      </c>
      <c r="BO18" s="1" t="s">
        <v>800</v>
      </c>
    </row>
    <row r="19" spans="1:67" ht="21.75" customHeight="1" x14ac:dyDescent="0.2">
      <c r="A19" s="1">
        <f t="shared" si="4"/>
        <v>17</v>
      </c>
      <c r="B19" s="10" t="s">
        <v>43</v>
      </c>
      <c r="C19" s="144" t="s">
        <v>44</v>
      </c>
      <c r="D19" s="9" t="s">
        <v>332</v>
      </c>
      <c r="E19" s="9" t="s">
        <v>212</v>
      </c>
      <c r="F19" s="9" t="s">
        <v>213</v>
      </c>
      <c r="G19" s="9" t="s">
        <v>214</v>
      </c>
      <c r="H19" s="52">
        <v>42816</v>
      </c>
      <c r="I19" s="52">
        <v>29376</v>
      </c>
      <c r="J19" s="8" t="s">
        <v>333</v>
      </c>
      <c r="K19" s="9">
        <v>521293595640</v>
      </c>
      <c r="L19" s="8">
        <v>0</v>
      </c>
      <c r="M19" s="9" t="s">
        <v>216</v>
      </c>
      <c r="N19" s="9">
        <v>101066924635</v>
      </c>
      <c r="O19" s="9"/>
      <c r="P19" s="8" t="s">
        <v>334</v>
      </c>
      <c r="Q19" s="9"/>
      <c r="R19" s="9" t="s">
        <v>218</v>
      </c>
      <c r="T19" s="9"/>
      <c r="U19" s="9"/>
      <c r="V19" s="9" t="s">
        <v>335</v>
      </c>
      <c r="W19" s="1" t="s">
        <v>336</v>
      </c>
      <c r="X19" s="9" t="s">
        <v>230</v>
      </c>
      <c r="Y19" s="9" t="s">
        <v>222</v>
      </c>
      <c r="Z19" s="9" t="s">
        <v>337</v>
      </c>
      <c r="AA19" s="9" t="s">
        <v>338</v>
      </c>
      <c r="AB19" s="9">
        <f t="shared" si="0"/>
        <v>23</v>
      </c>
      <c r="AC19" s="9">
        <f t="shared" si="1"/>
        <v>0</v>
      </c>
      <c r="AD19" s="9">
        <f t="shared" si="2"/>
        <v>4</v>
      </c>
      <c r="AE19" s="9">
        <f t="shared" si="5"/>
        <v>27</v>
      </c>
      <c r="AG19" s="9"/>
      <c r="AH19" s="9"/>
      <c r="AI19" s="9"/>
      <c r="AJ19" s="9"/>
      <c r="AK19" s="1"/>
      <c r="AL19" s="9">
        <v>30</v>
      </c>
      <c r="AM19" s="193"/>
      <c r="AN19" s="1" t="s">
        <v>1052</v>
      </c>
      <c r="AO19" s="1" t="s">
        <v>800</v>
      </c>
      <c r="AP19" s="1" t="s">
        <v>800</v>
      </c>
      <c r="AQ19" s="1" t="s">
        <v>800</v>
      </c>
      <c r="AR19" s="1" t="s">
        <v>800</v>
      </c>
      <c r="AS19" s="1" t="s">
        <v>800</v>
      </c>
      <c r="AT19" s="1" t="s">
        <v>1070</v>
      </c>
      <c r="AU19" s="1" t="s">
        <v>800</v>
      </c>
      <c r="AV19" s="1" t="s">
        <v>800</v>
      </c>
      <c r="AW19" s="1" t="s">
        <v>800</v>
      </c>
      <c r="AX19" s="1" t="s">
        <v>800</v>
      </c>
      <c r="AY19" s="1" t="s">
        <v>800</v>
      </c>
      <c r="AZ19" s="1" t="s">
        <v>800</v>
      </c>
      <c r="BA19" s="179" t="s">
        <v>1070</v>
      </c>
      <c r="BB19" s="1" t="s">
        <v>800</v>
      </c>
      <c r="BC19" s="1" t="s">
        <v>800</v>
      </c>
      <c r="BD19" s="1" t="s">
        <v>800</v>
      </c>
      <c r="BE19" s="1" t="s">
        <v>800</v>
      </c>
      <c r="BF19" s="1" t="s">
        <v>800</v>
      </c>
      <c r="BG19" s="1" t="s">
        <v>800</v>
      </c>
      <c r="BH19" s="1" t="s">
        <v>1070</v>
      </c>
      <c r="BI19" s="1" t="s">
        <v>800</v>
      </c>
      <c r="BJ19" s="1" t="s">
        <v>800</v>
      </c>
      <c r="BK19" s="1" t="s">
        <v>800</v>
      </c>
      <c r="BL19" s="1" t="s">
        <v>800</v>
      </c>
      <c r="BM19" s="1" t="s">
        <v>800</v>
      </c>
      <c r="BN19" s="1" t="s">
        <v>1070</v>
      </c>
      <c r="BO19" s="1" t="s">
        <v>800</v>
      </c>
    </row>
    <row r="20" spans="1:67" ht="21.75" customHeight="1" x14ac:dyDescent="0.2">
      <c r="A20" s="1">
        <f t="shared" si="4"/>
        <v>18</v>
      </c>
      <c r="B20" s="10" t="s">
        <v>33</v>
      </c>
      <c r="C20" s="144" t="s">
        <v>34</v>
      </c>
      <c r="D20" s="9" t="s">
        <v>339</v>
      </c>
      <c r="E20" s="9" t="s">
        <v>212</v>
      </c>
      <c r="F20" s="9" t="s">
        <v>213</v>
      </c>
      <c r="G20" s="9" t="s">
        <v>214</v>
      </c>
      <c r="H20" s="52">
        <v>40492</v>
      </c>
      <c r="I20" s="52">
        <v>31233</v>
      </c>
      <c r="J20" s="8" t="s">
        <v>340</v>
      </c>
      <c r="K20" s="9">
        <v>433603358433</v>
      </c>
      <c r="L20" s="8">
        <v>0</v>
      </c>
      <c r="M20" s="9" t="s">
        <v>216</v>
      </c>
      <c r="N20" s="9">
        <v>100306185931</v>
      </c>
      <c r="O20" s="9"/>
      <c r="P20" s="8" t="s">
        <v>341</v>
      </c>
      <c r="Q20" s="9"/>
      <c r="R20" s="9" t="s">
        <v>218</v>
      </c>
      <c r="T20" s="9"/>
      <c r="U20" s="9"/>
      <c r="V20" s="9" t="s">
        <v>342</v>
      </c>
      <c r="W20" s="1" t="s">
        <v>343</v>
      </c>
      <c r="X20" s="9" t="s">
        <v>254</v>
      </c>
      <c r="Y20" s="9" t="s">
        <v>295</v>
      </c>
      <c r="Z20" s="9" t="s">
        <v>344</v>
      </c>
      <c r="AA20" s="9" t="s">
        <v>345</v>
      </c>
      <c r="AB20" s="9">
        <f t="shared" si="0"/>
        <v>24</v>
      </c>
      <c r="AC20" s="9">
        <f t="shared" si="1"/>
        <v>0</v>
      </c>
      <c r="AD20" s="9">
        <f t="shared" si="2"/>
        <v>4</v>
      </c>
      <c r="AE20" s="9">
        <f t="shared" si="5"/>
        <v>28</v>
      </c>
      <c r="AG20" s="9"/>
      <c r="AH20" s="9"/>
      <c r="AI20" s="9"/>
      <c r="AJ20" s="9"/>
      <c r="AK20" s="1"/>
      <c r="AL20" s="9">
        <v>30</v>
      </c>
      <c r="AM20" s="193"/>
      <c r="AN20" s="1" t="s">
        <v>800</v>
      </c>
      <c r="AO20" s="1" t="s">
        <v>800</v>
      </c>
      <c r="AP20" s="1" t="s">
        <v>800</v>
      </c>
      <c r="AQ20" s="1" t="s">
        <v>800</v>
      </c>
      <c r="AR20" s="1" t="s">
        <v>800</v>
      </c>
      <c r="AS20" s="1" t="s">
        <v>800</v>
      </c>
      <c r="AT20" s="1" t="s">
        <v>1070</v>
      </c>
      <c r="AU20" s="178" t="s">
        <v>800</v>
      </c>
      <c r="AV20" s="1" t="s">
        <v>800</v>
      </c>
      <c r="AW20" s="1" t="s">
        <v>800</v>
      </c>
      <c r="AX20" s="1" t="s">
        <v>800</v>
      </c>
      <c r="AY20" s="1" t="s">
        <v>800</v>
      </c>
      <c r="AZ20" s="1" t="s">
        <v>800</v>
      </c>
      <c r="BA20" s="179" t="s">
        <v>1070</v>
      </c>
      <c r="BB20" s="1" t="s">
        <v>800</v>
      </c>
      <c r="BC20" s="1" t="s">
        <v>800</v>
      </c>
      <c r="BD20" s="177" t="s">
        <v>800</v>
      </c>
      <c r="BE20" s="1" t="s">
        <v>800</v>
      </c>
      <c r="BF20" s="1" t="s">
        <v>800</v>
      </c>
      <c r="BG20" s="1" t="s">
        <v>1070</v>
      </c>
      <c r="BH20" s="1" t="s">
        <v>800</v>
      </c>
      <c r="BI20" s="1" t="s">
        <v>800</v>
      </c>
      <c r="BJ20" s="1" t="s">
        <v>800</v>
      </c>
      <c r="BK20" s="1" t="s">
        <v>800</v>
      </c>
      <c r="BL20" s="1" t="s">
        <v>800</v>
      </c>
      <c r="BM20" s="1" t="s">
        <v>800</v>
      </c>
      <c r="BN20" s="1" t="s">
        <v>800</v>
      </c>
      <c r="BO20" s="1" t="s">
        <v>1070</v>
      </c>
    </row>
    <row r="21" spans="1:67" ht="21.75" customHeight="1" x14ac:dyDescent="0.2">
      <c r="A21" s="1">
        <f t="shared" si="4"/>
        <v>19</v>
      </c>
      <c r="B21" s="10" t="s">
        <v>48</v>
      </c>
      <c r="C21" s="144" t="s">
        <v>49</v>
      </c>
      <c r="D21" s="9" t="s">
        <v>346</v>
      </c>
      <c r="E21" s="9" t="s">
        <v>212</v>
      </c>
      <c r="F21" s="9" t="s">
        <v>213</v>
      </c>
      <c r="G21" s="9" t="s">
        <v>214</v>
      </c>
      <c r="H21" s="52">
        <v>42543</v>
      </c>
      <c r="I21" s="52">
        <v>34832</v>
      </c>
      <c r="J21" s="8" t="s">
        <v>347</v>
      </c>
      <c r="K21" s="9">
        <v>443568535990</v>
      </c>
      <c r="L21" s="8">
        <v>0</v>
      </c>
      <c r="M21" s="9" t="s">
        <v>243</v>
      </c>
      <c r="N21" s="9">
        <v>100899018574</v>
      </c>
      <c r="O21" s="9"/>
      <c r="P21" s="8" t="s">
        <v>348</v>
      </c>
      <c r="Q21" s="9"/>
      <c r="R21" s="9" t="s">
        <v>218</v>
      </c>
      <c r="T21" s="9"/>
      <c r="U21" s="9"/>
      <c r="V21" s="9" t="s">
        <v>349</v>
      </c>
      <c r="W21" s="1" t="s">
        <v>350</v>
      </c>
      <c r="X21" s="9" t="s">
        <v>221</v>
      </c>
      <c r="Y21" s="9" t="s">
        <v>222</v>
      </c>
      <c r="Z21" s="9" t="s">
        <v>351</v>
      </c>
      <c r="AA21" s="9" t="s">
        <v>352</v>
      </c>
      <c r="AB21" s="9">
        <f t="shared" si="0"/>
        <v>24</v>
      </c>
      <c r="AC21" s="9">
        <f t="shared" si="1"/>
        <v>0</v>
      </c>
      <c r="AD21" s="9">
        <f t="shared" si="2"/>
        <v>4</v>
      </c>
      <c r="AE21" s="9">
        <f t="shared" si="5"/>
        <v>28</v>
      </c>
      <c r="AG21" s="9"/>
      <c r="AH21" s="9"/>
      <c r="AI21" s="9"/>
      <c r="AJ21" s="9"/>
      <c r="AK21" s="1"/>
      <c r="AL21" s="9">
        <v>30</v>
      </c>
      <c r="AM21" s="193"/>
      <c r="AN21" s="177" t="s">
        <v>800</v>
      </c>
      <c r="AO21" s="181" t="s">
        <v>800</v>
      </c>
      <c r="AP21" s="1" t="s">
        <v>800</v>
      </c>
      <c r="AQ21" s="1" t="s">
        <v>800</v>
      </c>
      <c r="AR21" s="1" t="s">
        <v>1070</v>
      </c>
      <c r="AS21" s="1" t="s">
        <v>800</v>
      </c>
      <c r="AT21" s="1" t="s">
        <v>800</v>
      </c>
      <c r="AU21" s="1" t="s">
        <v>800</v>
      </c>
      <c r="AV21" s="181" t="s">
        <v>800</v>
      </c>
      <c r="AW21" s="1" t="s">
        <v>800</v>
      </c>
      <c r="AX21" s="1" t="s">
        <v>800</v>
      </c>
      <c r="AY21" s="1" t="s">
        <v>1070</v>
      </c>
      <c r="AZ21" s="1" t="s">
        <v>800</v>
      </c>
      <c r="BA21" s="179" t="s">
        <v>800</v>
      </c>
      <c r="BB21" s="1" t="s">
        <v>800</v>
      </c>
      <c r="BC21" s="181" t="s">
        <v>800</v>
      </c>
      <c r="BD21" s="1" t="s">
        <v>800</v>
      </c>
      <c r="BE21" s="1" t="s">
        <v>800</v>
      </c>
      <c r="BF21" s="1" t="s">
        <v>1070</v>
      </c>
      <c r="BG21" s="1" t="s">
        <v>800</v>
      </c>
      <c r="BH21" s="1" t="s">
        <v>800</v>
      </c>
      <c r="BI21" s="1" t="s">
        <v>800</v>
      </c>
      <c r="BJ21" s="181" t="s">
        <v>800</v>
      </c>
      <c r="BK21" s="1" t="s">
        <v>800</v>
      </c>
      <c r="BL21" s="1" t="s">
        <v>800</v>
      </c>
      <c r="BM21" s="1" t="s">
        <v>1070</v>
      </c>
      <c r="BN21" s="181" t="s">
        <v>800</v>
      </c>
      <c r="BO21" s="181" t="s">
        <v>800</v>
      </c>
    </row>
    <row r="22" spans="1:67" ht="21.75" customHeight="1" x14ac:dyDescent="0.2">
      <c r="A22" s="1">
        <f t="shared" si="4"/>
        <v>20</v>
      </c>
      <c r="B22" s="10" t="s">
        <v>16</v>
      </c>
      <c r="C22" s="144" t="s">
        <v>2</v>
      </c>
      <c r="D22" s="9" t="s">
        <v>353</v>
      </c>
      <c r="E22" s="9" t="s">
        <v>212</v>
      </c>
      <c r="F22" s="9" t="s">
        <v>213</v>
      </c>
      <c r="G22" s="9" t="s">
        <v>214</v>
      </c>
      <c r="H22" s="52">
        <v>41853</v>
      </c>
      <c r="I22" s="52">
        <v>30367</v>
      </c>
      <c r="J22" s="8" t="s">
        <v>354</v>
      </c>
      <c r="K22" s="9">
        <v>644867438028</v>
      </c>
      <c r="L22" s="8">
        <v>0</v>
      </c>
      <c r="M22" s="9" t="s">
        <v>243</v>
      </c>
      <c r="N22" s="9">
        <v>100462474232</v>
      </c>
      <c r="O22" s="9"/>
      <c r="P22" s="8" t="s">
        <v>355</v>
      </c>
      <c r="Q22" s="9"/>
      <c r="R22" s="9" t="s">
        <v>218</v>
      </c>
      <c r="T22" s="9"/>
      <c r="U22" s="9"/>
      <c r="V22" s="9" t="s">
        <v>356</v>
      </c>
      <c r="W22" s="1" t="s">
        <v>357</v>
      </c>
      <c r="X22" s="9" t="s">
        <v>239</v>
      </c>
      <c r="Y22" s="9" t="s">
        <v>222</v>
      </c>
      <c r="Z22" s="9" t="s">
        <v>358</v>
      </c>
      <c r="AA22" s="9" t="s">
        <v>359</v>
      </c>
      <c r="AB22" s="9">
        <f t="shared" si="0"/>
        <v>20</v>
      </c>
      <c r="AC22" s="9">
        <f t="shared" si="1"/>
        <v>0</v>
      </c>
      <c r="AD22" s="9">
        <f t="shared" si="2"/>
        <v>3</v>
      </c>
      <c r="AE22" s="9">
        <f t="shared" si="5"/>
        <v>23</v>
      </c>
      <c r="AG22" s="9"/>
      <c r="AH22" s="9"/>
      <c r="AI22" s="9"/>
      <c r="AJ22" s="9"/>
      <c r="AK22" s="1"/>
      <c r="AL22" s="9">
        <v>30</v>
      </c>
      <c r="AM22" s="193"/>
      <c r="AN22" s="177" t="s">
        <v>1052</v>
      </c>
      <c r="AO22" s="177" t="s">
        <v>1052</v>
      </c>
      <c r="AP22" s="177" t="s">
        <v>1052</v>
      </c>
      <c r="AQ22" s="177" t="s">
        <v>1052</v>
      </c>
      <c r="AR22" s="177" t="s">
        <v>1052</v>
      </c>
      <c r="AS22" s="177" t="s">
        <v>800</v>
      </c>
      <c r="AT22" s="1" t="s">
        <v>800</v>
      </c>
      <c r="AU22" s="1" t="s">
        <v>800</v>
      </c>
      <c r="AV22" s="181" t="s">
        <v>800</v>
      </c>
      <c r="AW22" s="1" t="s">
        <v>800</v>
      </c>
      <c r="AX22" s="1" t="s">
        <v>800</v>
      </c>
      <c r="AY22" s="1" t="s">
        <v>1070</v>
      </c>
      <c r="AZ22" s="1" t="s">
        <v>800</v>
      </c>
      <c r="BA22" s="179" t="s">
        <v>800</v>
      </c>
      <c r="BB22" s="1" t="s">
        <v>800</v>
      </c>
      <c r="BC22" s="181" t="s">
        <v>800</v>
      </c>
      <c r="BD22" s="1" t="s">
        <v>800</v>
      </c>
      <c r="BE22" s="1" t="s">
        <v>800</v>
      </c>
      <c r="BF22" s="1" t="s">
        <v>1070</v>
      </c>
      <c r="BG22" s="1" t="s">
        <v>800</v>
      </c>
      <c r="BH22" s="1" t="s">
        <v>800</v>
      </c>
      <c r="BI22" s="1" t="s">
        <v>800</v>
      </c>
      <c r="BJ22" s="181" t="s">
        <v>800</v>
      </c>
      <c r="BK22" s="1" t="s">
        <v>800</v>
      </c>
      <c r="BL22" s="1" t="s">
        <v>800</v>
      </c>
      <c r="BM22" s="1" t="s">
        <v>1070</v>
      </c>
      <c r="BN22" s="181" t="s">
        <v>800</v>
      </c>
      <c r="BO22" s="181" t="s">
        <v>800</v>
      </c>
    </row>
    <row r="23" spans="1:67" ht="21.75" customHeight="1" x14ac:dyDescent="0.2">
      <c r="A23" s="1">
        <f t="shared" si="4"/>
        <v>21</v>
      </c>
      <c r="B23" s="10" t="s">
        <v>32</v>
      </c>
      <c r="C23" s="144" t="s">
        <v>15</v>
      </c>
      <c r="D23" s="9" t="s">
        <v>360</v>
      </c>
      <c r="E23" s="9" t="s">
        <v>212</v>
      </c>
      <c r="F23" s="9" t="s">
        <v>213</v>
      </c>
      <c r="G23" s="9" t="s">
        <v>214</v>
      </c>
      <c r="H23" s="52">
        <v>43466</v>
      </c>
      <c r="I23" s="52">
        <v>30682</v>
      </c>
      <c r="J23" s="8" t="s">
        <v>361</v>
      </c>
      <c r="K23" s="9">
        <v>463768759905</v>
      </c>
      <c r="L23" s="8">
        <v>0</v>
      </c>
      <c r="M23" s="9" t="s">
        <v>216</v>
      </c>
      <c r="N23" s="9">
        <v>101415578016</v>
      </c>
      <c r="O23" s="9"/>
      <c r="P23" s="8" t="s">
        <v>362</v>
      </c>
      <c r="Q23" s="9"/>
      <c r="R23" s="9" t="s">
        <v>218</v>
      </c>
      <c r="T23" s="9"/>
      <c r="U23" s="9"/>
      <c r="V23" s="9" t="s">
        <v>363</v>
      </c>
      <c r="W23" s="1" t="s">
        <v>364</v>
      </c>
      <c r="X23" s="9" t="s">
        <v>230</v>
      </c>
      <c r="Y23" s="9" t="s">
        <v>222</v>
      </c>
      <c r="Z23" s="9" t="s">
        <v>365</v>
      </c>
      <c r="AA23" s="9" t="s">
        <v>366</v>
      </c>
      <c r="AB23" s="9">
        <f t="shared" si="0"/>
        <v>24</v>
      </c>
      <c r="AC23" s="9">
        <f t="shared" si="1"/>
        <v>0</v>
      </c>
      <c r="AD23" s="9">
        <f t="shared" si="2"/>
        <v>4</v>
      </c>
      <c r="AE23" s="9">
        <f t="shared" si="5"/>
        <v>28</v>
      </c>
      <c r="AG23" s="9"/>
      <c r="AH23" s="9"/>
      <c r="AI23" s="9"/>
      <c r="AJ23" s="9"/>
      <c r="AK23" s="1"/>
      <c r="AL23" s="9">
        <v>30</v>
      </c>
      <c r="AM23" s="193"/>
      <c r="AN23" s="1" t="s">
        <v>800</v>
      </c>
      <c r="AO23" s="1" t="s">
        <v>800</v>
      </c>
      <c r="AP23" s="1" t="s">
        <v>800</v>
      </c>
      <c r="AQ23" s="1" t="s">
        <v>800</v>
      </c>
      <c r="AR23" s="1" t="s">
        <v>1070</v>
      </c>
      <c r="AS23" s="1" t="s">
        <v>800</v>
      </c>
      <c r="AT23" s="1" t="s">
        <v>800</v>
      </c>
      <c r="AU23" s="1" t="s">
        <v>800</v>
      </c>
      <c r="AV23" s="1" t="s">
        <v>800</v>
      </c>
      <c r="AW23" s="1" t="s">
        <v>800</v>
      </c>
      <c r="AX23" s="1" t="s">
        <v>800</v>
      </c>
      <c r="AY23" s="1" t="s">
        <v>1070</v>
      </c>
      <c r="AZ23" s="1" t="s">
        <v>800</v>
      </c>
      <c r="BA23" s="179" t="s">
        <v>800</v>
      </c>
      <c r="BB23" s="1" t="s">
        <v>800</v>
      </c>
      <c r="BC23" s="1" t="s">
        <v>800</v>
      </c>
      <c r="BD23" s="1" t="s">
        <v>800</v>
      </c>
      <c r="BE23" s="1" t="s">
        <v>800</v>
      </c>
      <c r="BF23" s="1" t="s">
        <v>1070</v>
      </c>
      <c r="BG23" s="1" t="s">
        <v>800</v>
      </c>
      <c r="BH23" s="1" t="s">
        <v>800</v>
      </c>
      <c r="BI23" s="1" t="s">
        <v>800</v>
      </c>
      <c r="BJ23" s="1" t="s">
        <v>800</v>
      </c>
      <c r="BK23" s="1" t="s">
        <v>800</v>
      </c>
      <c r="BL23" s="1" t="s">
        <v>800</v>
      </c>
      <c r="BM23" s="1" t="s">
        <v>1070</v>
      </c>
      <c r="BN23" s="1" t="s">
        <v>800</v>
      </c>
      <c r="BO23" s="1" t="s">
        <v>800</v>
      </c>
    </row>
    <row r="24" spans="1:67" ht="21.75" customHeight="1" x14ac:dyDescent="0.2">
      <c r="A24" s="1">
        <f t="shared" si="4"/>
        <v>22</v>
      </c>
      <c r="B24" s="10" t="s">
        <v>52</v>
      </c>
      <c r="C24" s="144" t="s">
        <v>53</v>
      </c>
      <c r="D24" s="9" t="s">
        <v>367</v>
      </c>
      <c r="E24" s="9" t="s">
        <v>212</v>
      </c>
      <c r="F24" s="9" t="s">
        <v>213</v>
      </c>
      <c r="G24" s="9" t="s">
        <v>214</v>
      </c>
      <c r="H24" s="52">
        <v>43747</v>
      </c>
      <c r="I24" s="52">
        <v>35990</v>
      </c>
      <c r="J24" s="8" t="s">
        <v>368</v>
      </c>
      <c r="K24" s="9">
        <v>637545274607</v>
      </c>
      <c r="L24" s="8">
        <v>0</v>
      </c>
      <c r="M24" s="9" t="s">
        <v>216</v>
      </c>
      <c r="N24" s="9">
        <v>101172892697</v>
      </c>
      <c r="O24" s="9"/>
      <c r="P24" s="8" t="s">
        <v>369</v>
      </c>
      <c r="Q24" s="9"/>
      <c r="R24" s="9" t="s">
        <v>218</v>
      </c>
      <c r="T24" s="9"/>
      <c r="U24" s="9"/>
      <c r="V24" s="9" t="s">
        <v>370</v>
      </c>
      <c r="W24" s="1" t="s">
        <v>371</v>
      </c>
      <c r="X24" s="9" t="s">
        <v>263</v>
      </c>
      <c r="Y24" s="9" t="s">
        <v>238</v>
      </c>
      <c r="Z24" s="9" t="s">
        <v>239</v>
      </c>
      <c r="AA24" s="9" t="s">
        <v>372</v>
      </c>
      <c r="AB24" s="9">
        <f t="shared" si="0"/>
        <v>20</v>
      </c>
      <c r="AC24" s="9">
        <f t="shared" si="1"/>
        <v>0</v>
      </c>
      <c r="AD24" s="9">
        <f t="shared" si="2"/>
        <v>5</v>
      </c>
      <c r="AE24" s="9">
        <f t="shared" si="5"/>
        <v>25</v>
      </c>
      <c r="AG24" s="9"/>
      <c r="AH24" s="9"/>
      <c r="AI24" s="9"/>
      <c r="AJ24" s="9"/>
      <c r="AK24" s="1"/>
      <c r="AL24" s="9">
        <v>30</v>
      </c>
      <c r="AM24" s="193"/>
      <c r="AN24" s="1" t="s">
        <v>1070</v>
      </c>
      <c r="AO24" s="181" t="s">
        <v>800</v>
      </c>
      <c r="AP24" s="1" t="s">
        <v>800</v>
      </c>
      <c r="AQ24" s="1" t="s">
        <v>1070</v>
      </c>
      <c r="AR24" s="1" t="s">
        <v>800</v>
      </c>
      <c r="AS24" s="1" t="s">
        <v>800</v>
      </c>
      <c r="AT24" s="1" t="s">
        <v>800</v>
      </c>
      <c r="AU24" s="1" t="s">
        <v>1052</v>
      </c>
      <c r="AV24" s="181" t="s">
        <v>800</v>
      </c>
      <c r="AW24" s="1" t="s">
        <v>1070</v>
      </c>
      <c r="AX24" s="1" t="s">
        <v>800</v>
      </c>
      <c r="AY24" s="1" t="s">
        <v>800</v>
      </c>
      <c r="AZ24" s="1" t="s">
        <v>800</v>
      </c>
      <c r="BA24" s="179" t="s">
        <v>800</v>
      </c>
      <c r="BB24" s="1" t="s">
        <v>1052</v>
      </c>
      <c r="BC24" s="181" t="s">
        <v>1070</v>
      </c>
      <c r="BD24" s="1" t="s">
        <v>800</v>
      </c>
      <c r="BE24" s="1" t="s">
        <v>800</v>
      </c>
      <c r="BF24" s="1" t="s">
        <v>800</v>
      </c>
      <c r="BG24" s="1" t="s">
        <v>800</v>
      </c>
      <c r="BH24" s="1" t="s">
        <v>800</v>
      </c>
      <c r="BI24" s="1" t="s">
        <v>1070</v>
      </c>
      <c r="BJ24" s="181" t="s">
        <v>1052</v>
      </c>
      <c r="BK24" s="1" t="s">
        <v>800</v>
      </c>
      <c r="BL24" s="1" t="s">
        <v>800</v>
      </c>
      <c r="BM24" s="1" t="s">
        <v>800</v>
      </c>
      <c r="BN24" s="1" t="s">
        <v>800</v>
      </c>
      <c r="BO24" s="1" t="s">
        <v>800</v>
      </c>
    </row>
    <row r="25" spans="1:67" s="22" customFormat="1" ht="21.75" customHeight="1" x14ac:dyDescent="0.2">
      <c r="A25" s="1">
        <f t="shared" si="4"/>
        <v>23</v>
      </c>
      <c r="B25" s="23" t="s">
        <v>101</v>
      </c>
      <c r="C25" s="237" t="s">
        <v>100</v>
      </c>
      <c r="D25" s="16" t="s">
        <v>373</v>
      </c>
      <c r="E25" s="9" t="s">
        <v>212</v>
      </c>
      <c r="F25" s="9" t="s">
        <v>213</v>
      </c>
      <c r="G25" s="9" t="s">
        <v>214</v>
      </c>
      <c r="H25" s="54">
        <v>43034</v>
      </c>
      <c r="I25" s="54">
        <v>35463</v>
      </c>
      <c r="J25" s="55" t="s">
        <v>374</v>
      </c>
      <c r="K25" s="16">
        <v>294694590628</v>
      </c>
      <c r="L25" s="55" t="s">
        <v>368</v>
      </c>
      <c r="M25" s="16" t="s">
        <v>216</v>
      </c>
      <c r="N25" s="16">
        <v>101198729876</v>
      </c>
      <c r="O25" s="16"/>
      <c r="P25" s="55" t="s">
        <v>375</v>
      </c>
      <c r="Q25" s="16"/>
      <c r="R25" s="9" t="s">
        <v>218</v>
      </c>
      <c r="T25" s="115"/>
      <c r="U25" s="115"/>
      <c r="V25" s="16" t="s">
        <v>376</v>
      </c>
      <c r="W25" s="20" t="s">
        <v>377</v>
      </c>
      <c r="X25" s="16" t="s">
        <v>254</v>
      </c>
      <c r="Y25" s="16" t="s">
        <v>222</v>
      </c>
      <c r="Z25" s="16" t="s">
        <v>378</v>
      </c>
      <c r="AA25" s="16" t="s">
        <v>379</v>
      </c>
      <c r="AB25" s="9">
        <f t="shared" si="0"/>
        <v>7</v>
      </c>
      <c r="AC25" s="9">
        <f t="shared" si="1"/>
        <v>0</v>
      </c>
      <c r="AD25" s="9">
        <f t="shared" si="2"/>
        <v>1</v>
      </c>
      <c r="AE25" s="9">
        <f t="shared" si="5"/>
        <v>8</v>
      </c>
      <c r="AF25" s="2"/>
      <c r="AG25" s="16"/>
      <c r="AH25" s="16"/>
      <c r="AI25" s="16"/>
      <c r="AJ25" s="16"/>
      <c r="AK25" s="20"/>
      <c r="AL25" s="9">
        <v>30</v>
      </c>
      <c r="AM25" s="194"/>
      <c r="AN25" s="177" t="s">
        <v>1052</v>
      </c>
      <c r="AO25" s="177" t="s">
        <v>1052</v>
      </c>
      <c r="AP25" s="177" t="s">
        <v>1052</v>
      </c>
      <c r="AQ25" s="177" t="s">
        <v>1052</v>
      </c>
      <c r="AR25" s="177" t="s">
        <v>1052</v>
      </c>
      <c r="AS25" s="177" t="s">
        <v>1052</v>
      </c>
      <c r="AT25" s="177" t="s">
        <v>1052</v>
      </c>
      <c r="AU25" s="177" t="s">
        <v>1052</v>
      </c>
      <c r="AV25" s="177" t="s">
        <v>1052</v>
      </c>
      <c r="AW25" s="177" t="s">
        <v>1052</v>
      </c>
      <c r="AX25" s="177" t="s">
        <v>1052</v>
      </c>
      <c r="AY25" s="177" t="s">
        <v>1052</v>
      </c>
      <c r="AZ25" s="177" t="s">
        <v>1052</v>
      </c>
      <c r="BA25" s="177" t="s">
        <v>1052</v>
      </c>
      <c r="BB25" s="177" t="s">
        <v>1052</v>
      </c>
      <c r="BC25" s="177" t="s">
        <v>1052</v>
      </c>
      <c r="BD25" s="177" t="s">
        <v>1052</v>
      </c>
      <c r="BE25" s="177" t="s">
        <v>1052</v>
      </c>
      <c r="BF25" s="177" t="s">
        <v>1052</v>
      </c>
      <c r="BG25" s="177" t="s">
        <v>1052</v>
      </c>
      <c r="BH25" s="1" t="s">
        <v>800</v>
      </c>
      <c r="BI25" s="1" t="s">
        <v>800</v>
      </c>
      <c r="BJ25" s="181" t="s">
        <v>800</v>
      </c>
      <c r="BK25" s="1" t="s">
        <v>800</v>
      </c>
      <c r="BL25" s="1" t="s">
        <v>800</v>
      </c>
      <c r="BM25" s="1" t="s">
        <v>1070</v>
      </c>
      <c r="BN25" s="181" t="s">
        <v>800</v>
      </c>
      <c r="BO25" s="181" t="s">
        <v>800</v>
      </c>
    </row>
    <row r="26" spans="1:67" ht="21.75" customHeight="1" x14ac:dyDescent="0.2">
      <c r="A26" s="1">
        <f t="shared" si="4"/>
        <v>24</v>
      </c>
      <c r="B26" s="10" t="s">
        <v>56</v>
      </c>
      <c r="C26" s="144" t="s">
        <v>57</v>
      </c>
      <c r="D26" s="9" t="s">
        <v>380</v>
      </c>
      <c r="E26" s="9" t="s">
        <v>212</v>
      </c>
      <c r="F26" s="9" t="s">
        <v>213</v>
      </c>
      <c r="G26" s="9" t="s">
        <v>214</v>
      </c>
      <c r="H26" s="52">
        <v>43504</v>
      </c>
      <c r="I26" s="52">
        <v>32192</v>
      </c>
      <c r="J26" s="8" t="s">
        <v>381</v>
      </c>
      <c r="K26" s="9">
        <v>935375508646</v>
      </c>
      <c r="L26" s="8">
        <v>0</v>
      </c>
      <c r="M26" s="9" t="s">
        <v>216</v>
      </c>
      <c r="N26" s="9">
        <v>101422654391</v>
      </c>
      <c r="O26" s="9"/>
      <c r="P26" s="8" t="s">
        <v>382</v>
      </c>
      <c r="Q26" s="9"/>
      <c r="R26" s="9" t="s">
        <v>218</v>
      </c>
      <c r="T26" s="9"/>
      <c r="U26" s="9"/>
      <c r="V26" s="9" t="s">
        <v>383</v>
      </c>
      <c r="W26" s="1" t="s">
        <v>384</v>
      </c>
      <c r="X26" s="9" t="s">
        <v>263</v>
      </c>
      <c r="Y26" s="9" t="s">
        <v>238</v>
      </c>
      <c r="Z26" s="9" t="s">
        <v>239</v>
      </c>
      <c r="AA26" s="9" t="s">
        <v>385</v>
      </c>
      <c r="AB26" s="9">
        <f t="shared" si="0"/>
        <v>23</v>
      </c>
      <c r="AC26" s="9">
        <f t="shared" si="1"/>
        <v>0</v>
      </c>
      <c r="AD26" s="9">
        <f t="shared" si="2"/>
        <v>4</v>
      </c>
      <c r="AE26" s="9">
        <f t="shared" si="5"/>
        <v>27</v>
      </c>
      <c r="AG26" s="9"/>
      <c r="AH26" s="9"/>
      <c r="AI26" s="9"/>
      <c r="AJ26" s="9"/>
      <c r="AK26" s="1"/>
      <c r="AL26" s="9">
        <v>30</v>
      </c>
      <c r="AM26" s="193"/>
      <c r="AN26" s="177" t="s">
        <v>800</v>
      </c>
      <c r="AO26" s="181" t="s">
        <v>800</v>
      </c>
      <c r="AP26" s="1" t="s">
        <v>1070</v>
      </c>
      <c r="AQ26" s="1" t="s">
        <v>800</v>
      </c>
      <c r="AR26" s="1" t="s">
        <v>800</v>
      </c>
      <c r="AS26" s="1" t="s">
        <v>800</v>
      </c>
      <c r="AT26" s="1" t="s">
        <v>800</v>
      </c>
      <c r="AU26" s="1" t="s">
        <v>800</v>
      </c>
      <c r="AV26" s="181" t="s">
        <v>800</v>
      </c>
      <c r="AW26" s="1" t="s">
        <v>1070</v>
      </c>
      <c r="AX26" s="1" t="s">
        <v>800</v>
      </c>
      <c r="AY26" s="1" t="s">
        <v>800</v>
      </c>
      <c r="AZ26" s="1" t="s">
        <v>800</v>
      </c>
      <c r="BA26" s="179" t="s">
        <v>800</v>
      </c>
      <c r="BB26" s="1" t="s">
        <v>800</v>
      </c>
      <c r="BC26" s="181" t="s">
        <v>800</v>
      </c>
      <c r="BD26" s="1" t="s">
        <v>1070</v>
      </c>
      <c r="BE26" s="1" t="s">
        <v>800</v>
      </c>
      <c r="BF26" s="1" t="s">
        <v>1052</v>
      </c>
      <c r="BG26" s="1" t="s">
        <v>800</v>
      </c>
      <c r="BH26" s="1" t="s">
        <v>800</v>
      </c>
      <c r="BI26" s="1" t="s">
        <v>800</v>
      </c>
      <c r="BJ26" s="181" t="s">
        <v>800</v>
      </c>
      <c r="BK26" s="1" t="s">
        <v>1070</v>
      </c>
      <c r="BL26" s="1" t="s">
        <v>800</v>
      </c>
      <c r="BM26" s="1" t="s">
        <v>800</v>
      </c>
      <c r="BN26" s="181" t="s">
        <v>800</v>
      </c>
      <c r="BO26" s="181" t="s">
        <v>800</v>
      </c>
    </row>
    <row r="27" spans="1:67" ht="21.75" customHeight="1" x14ac:dyDescent="0.2">
      <c r="A27" s="1">
        <f t="shared" si="4"/>
        <v>25</v>
      </c>
      <c r="B27" s="10" t="s">
        <v>58</v>
      </c>
      <c r="C27" s="144" t="s">
        <v>59</v>
      </c>
      <c r="D27" s="9" t="s">
        <v>386</v>
      </c>
      <c r="E27" s="9" t="s">
        <v>212</v>
      </c>
      <c r="F27" s="9" t="s">
        <v>213</v>
      </c>
      <c r="G27" s="9" t="s">
        <v>214</v>
      </c>
      <c r="H27" s="52">
        <v>43316</v>
      </c>
      <c r="I27" s="52">
        <v>31902</v>
      </c>
      <c r="J27" s="8" t="s">
        <v>387</v>
      </c>
      <c r="K27" s="9">
        <v>459228929780</v>
      </c>
      <c r="L27" s="8">
        <v>0</v>
      </c>
      <c r="M27" s="9" t="s">
        <v>243</v>
      </c>
      <c r="N27" s="9">
        <v>100694326346</v>
      </c>
      <c r="O27" s="9"/>
      <c r="P27" s="8" t="s">
        <v>388</v>
      </c>
      <c r="Q27" s="9"/>
      <c r="R27" s="9" t="s">
        <v>218</v>
      </c>
      <c r="T27" s="9"/>
      <c r="U27" s="9"/>
      <c r="V27" s="9" t="s">
        <v>389</v>
      </c>
      <c r="W27" s="1" t="s">
        <v>390</v>
      </c>
      <c r="X27" s="9" t="s">
        <v>221</v>
      </c>
      <c r="Y27" s="9" t="s">
        <v>295</v>
      </c>
      <c r="Z27" s="9" t="s">
        <v>391</v>
      </c>
      <c r="AA27" s="9" t="s">
        <v>392</v>
      </c>
      <c r="AB27" s="9">
        <f t="shared" si="0"/>
        <v>24</v>
      </c>
      <c r="AC27" s="9">
        <f t="shared" si="1"/>
        <v>0</v>
      </c>
      <c r="AD27" s="9">
        <f t="shared" si="2"/>
        <v>4</v>
      </c>
      <c r="AE27" s="9">
        <f t="shared" si="5"/>
        <v>28</v>
      </c>
      <c r="AG27" s="9"/>
      <c r="AH27" s="9"/>
      <c r="AI27" s="9"/>
      <c r="AJ27" s="9"/>
      <c r="AK27" s="1"/>
      <c r="AL27" s="9">
        <v>30</v>
      </c>
      <c r="AM27" s="193"/>
      <c r="AN27" s="1" t="s">
        <v>800</v>
      </c>
      <c r="AO27" s="1" t="s">
        <v>800</v>
      </c>
      <c r="AP27" s="1" t="s">
        <v>1070</v>
      </c>
      <c r="AQ27" s="1" t="s">
        <v>800</v>
      </c>
      <c r="AR27" s="1" t="s">
        <v>800</v>
      </c>
      <c r="AS27" s="1" t="s">
        <v>800</v>
      </c>
      <c r="AT27" s="1" t="s">
        <v>800</v>
      </c>
      <c r="AU27" s="1" t="s">
        <v>800</v>
      </c>
      <c r="AV27" s="1" t="s">
        <v>800</v>
      </c>
      <c r="AW27" s="1" t="s">
        <v>1070</v>
      </c>
      <c r="AX27" s="1" t="s">
        <v>800</v>
      </c>
      <c r="AY27" s="1" t="s">
        <v>800</v>
      </c>
      <c r="AZ27" s="1" t="s">
        <v>800</v>
      </c>
      <c r="BA27" s="179" t="s">
        <v>800</v>
      </c>
      <c r="BB27" s="1" t="s">
        <v>800</v>
      </c>
      <c r="BC27" s="1" t="s">
        <v>800</v>
      </c>
      <c r="BD27" s="1" t="s">
        <v>1070</v>
      </c>
      <c r="BE27" s="1" t="s">
        <v>800</v>
      </c>
      <c r="BF27" s="1" t="s">
        <v>800</v>
      </c>
      <c r="BG27" s="1" t="s">
        <v>800</v>
      </c>
      <c r="BH27" s="1" t="s">
        <v>800</v>
      </c>
      <c r="BI27" s="1" t="s">
        <v>800</v>
      </c>
      <c r="BJ27" s="1" t="s">
        <v>800</v>
      </c>
      <c r="BK27" s="1" t="s">
        <v>1070</v>
      </c>
      <c r="BL27" s="1" t="s">
        <v>800</v>
      </c>
      <c r="BM27" s="1" t="s">
        <v>800</v>
      </c>
      <c r="BN27" s="1" t="s">
        <v>800</v>
      </c>
      <c r="BO27" s="1" t="s">
        <v>800</v>
      </c>
    </row>
    <row r="28" spans="1:67" ht="21.75" customHeight="1" x14ac:dyDescent="0.2">
      <c r="A28" s="1">
        <f t="shared" si="4"/>
        <v>26</v>
      </c>
      <c r="B28" s="10" t="s">
        <v>60</v>
      </c>
      <c r="C28" s="144" t="s">
        <v>61</v>
      </c>
      <c r="D28" s="9" t="s">
        <v>393</v>
      </c>
      <c r="E28" s="9" t="s">
        <v>212</v>
      </c>
      <c r="F28" s="9" t="s">
        <v>213</v>
      </c>
      <c r="G28" s="9" t="s">
        <v>214</v>
      </c>
      <c r="H28" s="52">
        <v>43488</v>
      </c>
      <c r="I28" s="52">
        <v>35796</v>
      </c>
      <c r="J28" s="8" t="s">
        <v>368</v>
      </c>
      <c r="K28" s="9">
        <v>596436765325</v>
      </c>
      <c r="L28" s="8">
        <v>0</v>
      </c>
      <c r="M28" s="9" t="s">
        <v>216</v>
      </c>
      <c r="N28" s="9">
        <v>101415284001</v>
      </c>
      <c r="O28" s="9"/>
      <c r="P28" s="8" t="s">
        <v>394</v>
      </c>
      <c r="Q28" s="9"/>
      <c r="R28" s="9" t="s">
        <v>218</v>
      </c>
      <c r="T28" s="9"/>
      <c r="U28" s="9"/>
      <c r="V28" s="9" t="s">
        <v>395</v>
      </c>
      <c r="W28" s="1" t="s">
        <v>396</v>
      </c>
      <c r="X28" s="9" t="s">
        <v>230</v>
      </c>
      <c r="Y28" s="9" t="s">
        <v>295</v>
      </c>
      <c r="Z28" s="9" t="s">
        <v>397</v>
      </c>
      <c r="AA28" s="9" t="s">
        <v>398</v>
      </c>
      <c r="AB28" s="9">
        <f t="shared" si="0"/>
        <v>24</v>
      </c>
      <c r="AC28" s="9">
        <f t="shared" si="1"/>
        <v>0</v>
      </c>
      <c r="AD28" s="9">
        <f t="shared" si="2"/>
        <v>4</v>
      </c>
      <c r="AE28" s="9">
        <f t="shared" si="5"/>
        <v>28</v>
      </c>
      <c r="AG28" s="9"/>
      <c r="AH28" s="9"/>
      <c r="AI28" s="9"/>
      <c r="AJ28" s="9"/>
      <c r="AK28" s="1"/>
      <c r="AL28" s="9">
        <v>30</v>
      </c>
      <c r="AM28" s="193"/>
      <c r="AN28" s="1" t="s">
        <v>800</v>
      </c>
      <c r="AO28" s="181" t="s">
        <v>800</v>
      </c>
      <c r="AP28" s="1" t="s">
        <v>800</v>
      </c>
      <c r="AQ28" s="1" t="s">
        <v>800</v>
      </c>
      <c r="AR28" s="1" t="s">
        <v>1070</v>
      </c>
      <c r="AS28" s="1" t="s">
        <v>800</v>
      </c>
      <c r="AT28" s="1" t="s">
        <v>800</v>
      </c>
      <c r="AU28" s="1" t="s">
        <v>800</v>
      </c>
      <c r="AV28" s="1" t="s">
        <v>800</v>
      </c>
      <c r="AW28" s="1" t="s">
        <v>800</v>
      </c>
      <c r="AX28" s="1" t="s">
        <v>800</v>
      </c>
      <c r="AY28" s="1" t="s">
        <v>1070</v>
      </c>
      <c r="AZ28" s="1" t="s">
        <v>800</v>
      </c>
      <c r="BA28" s="1" t="s">
        <v>800</v>
      </c>
      <c r="BB28" s="1" t="s">
        <v>800</v>
      </c>
      <c r="BC28" s="1" t="s">
        <v>800</v>
      </c>
      <c r="BD28" s="1" t="s">
        <v>800</v>
      </c>
      <c r="BE28" s="1" t="s">
        <v>800</v>
      </c>
      <c r="BF28" s="1" t="s">
        <v>1070</v>
      </c>
      <c r="BG28" s="1" t="s">
        <v>800</v>
      </c>
      <c r="BH28" s="1" t="s">
        <v>800</v>
      </c>
      <c r="BI28" s="1" t="s">
        <v>800</v>
      </c>
      <c r="BJ28" s="181" t="s">
        <v>800</v>
      </c>
      <c r="BK28" s="1" t="s">
        <v>800</v>
      </c>
      <c r="BL28" s="1" t="s">
        <v>800</v>
      </c>
      <c r="BM28" s="1" t="s">
        <v>1070</v>
      </c>
      <c r="BN28" s="1" t="s">
        <v>800</v>
      </c>
      <c r="BO28" s="1" t="s">
        <v>800</v>
      </c>
    </row>
    <row r="29" spans="1:67" ht="21.75" customHeight="1" x14ac:dyDescent="0.2">
      <c r="A29" s="1">
        <f t="shared" si="4"/>
        <v>27</v>
      </c>
      <c r="B29" s="10" t="s">
        <v>62</v>
      </c>
      <c r="C29" s="144" t="s">
        <v>63</v>
      </c>
      <c r="D29" s="9" t="s">
        <v>399</v>
      </c>
      <c r="E29" s="9" t="s">
        <v>212</v>
      </c>
      <c r="F29" s="9" t="s">
        <v>213</v>
      </c>
      <c r="G29" s="9" t="s">
        <v>214</v>
      </c>
      <c r="H29" s="52">
        <v>43760</v>
      </c>
      <c r="I29" s="52">
        <v>34985</v>
      </c>
      <c r="J29" s="8" t="s">
        <v>368</v>
      </c>
      <c r="K29" s="9">
        <v>441163707070</v>
      </c>
      <c r="L29" s="8">
        <v>0</v>
      </c>
      <c r="M29" s="9" t="s">
        <v>216</v>
      </c>
      <c r="N29" s="9">
        <v>101399545818</v>
      </c>
      <c r="O29" s="9"/>
      <c r="P29" s="8" t="s">
        <v>400</v>
      </c>
      <c r="Q29" s="9"/>
      <c r="R29" s="9" t="s">
        <v>218</v>
      </c>
      <c r="T29" s="9"/>
      <c r="U29" s="9"/>
      <c r="V29" s="9" t="s">
        <v>401</v>
      </c>
      <c r="W29" s="1" t="s">
        <v>402</v>
      </c>
      <c r="X29" s="9" t="s">
        <v>254</v>
      </c>
      <c r="Y29" s="9" t="s">
        <v>295</v>
      </c>
      <c r="Z29" s="9" t="s">
        <v>403</v>
      </c>
      <c r="AA29" s="9" t="s">
        <v>404</v>
      </c>
      <c r="AB29" s="9">
        <f t="shared" si="0"/>
        <v>24</v>
      </c>
      <c r="AC29" s="9">
        <f t="shared" si="1"/>
        <v>0</v>
      </c>
      <c r="AD29" s="9">
        <f t="shared" si="2"/>
        <v>4</v>
      </c>
      <c r="AE29" s="9">
        <f t="shared" si="5"/>
        <v>28</v>
      </c>
      <c r="AG29" s="9"/>
      <c r="AH29" s="9"/>
      <c r="AI29" s="9"/>
      <c r="AJ29" s="9"/>
      <c r="AK29" s="1"/>
      <c r="AL29" s="9">
        <v>30</v>
      </c>
      <c r="AM29" s="193"/>
      <c r="AN29" s="1" t="s">
        <v>1070</v>
      </c>
      <c r="AO29" s="1" t="s">
        <v>800</v>
      </c>
      <c r="AP29" s="1" t="s">
        <v>800</v>
      </c>
      <c r="AQ29" s="1" t="s">
        <v>800</v>
      </c>
      <c r="AR29" s="1" t="s">
        <v>800</v>
      </c>
      <c r="AS29" s="177" t="s">
        <v>800</v>
      </c>
      <c r="AT29" s="1" t="s">
        <v>800</v>
      </c>
      <c r="AU29" s="1" t="s">
        <v>800</v>
      </c>
      <c r="AV29" s="178" t="s">
        <v>1070</v>
      </c>
      <c r="AW29" s="1" t="s">
        <v>800</v>
      </c>
      <c r="AX29" s="1" t="s">
        <v>800</v>
      </c>
      <c r="AY29" s="1" t="s">
        <v>800</v>
      </c>
      <c r="AZ29" s="1" t="s">
        <v>800</v>
      </c>
      <c r="BA29" s="179" t="s">
        <v>800</v>
      </c>
      <c r="BB29" s="179" t="s">
        <v>1070</v>
      </c>
      <c r="BC29" s="178" t="s">
        <v>800</v>
      </c>
      <c r="BD29" s="178" t="s">
        <v>800</v>
      </c>
      <c r="BE29" s="178" t="s">
        <v>800</v>
      </c>
      <c r="BF29" s="1" t="s">
        <v>800</v>
      </c>
      <c r="BG29" s="1" t="s">
        <v>800</v>
      </c>
      <c r="BH29" s="1" t="s">
        <v>800</v>
      </c>
      <c r="BI29" s="1" t="s">
        <v>1070</v>
      </c>
      <c r="BJ29" s="178" t="s">
        <v>800</v>
      </c>
      <c r="BK29" s="1" t="s">
        <v>800</v>
      </c>
      <c r="BL29" s="1" t="s">
        <v>800</v>
      </c>
      <c r="BM29" s="1" t="s">
        <v>800</v>
      </c>
      <c r="BN29" s="1" t="s">
        <v>800</v>
      </c>
      <c r="BO29" s="1" t="s">
        <v>800</v>
      </c>
    </row>
    <row r="30" spans="1:67" ht="21.75" customHeight="1" x14ac:dyDescent="0.2">
      <c r="A30" s="1">
        <f t="shared" si="4"/>
        <v>28</v>
      </c>
      <c r="B30" s="10" t="s">
        <v>64</v>
      </c>
      <c r="C30" s="144" t="s">
        <v>65</v>
      </c>
      <c r="D30" s="9" t="s">
        <v>405</v>
      </c>
      <c r="E30" s="9" t="s">
        <v>212</v>
      </c>
      <c r="F30" s="9" t="s">
        <v>213</v>
      </c>
      <c r="G30" s="9" t="s">
        <v>214</v>
      </c>
      <c r="H30" s="52">
        <v>43400</v>
      </c>
      <c r="I30" s="52">
        <v>34761</v>
      </c>
      <c r="J30" s="8" t="s">
        <v>406</v>
      </c>
      <c r="K30" s="9">
        <v>434783714489</v>
      </c>
      <c r="L30" s="8">
        <v>0</v>
      </c>
      <c r="M30" s="9" t="s">
        <v>243</v>
      </c>
      <c r="N30" s="9">
        <v>101403924671</v>
      </c>
      <c r="O30" s="9"/>
      <c r="P30" s="8" t="s">
        <v>407</v>
      </c>
      <c r="Q30" s="9"/>
      <c r="R30" s="9" t="s">
        <v>218</v>
      </c>
      <c r="T30" s="9"/>
      <c r="U30" s="9"/>
      <c r="V30" s="9" t="s">
        <v>408</v>
      </c>
      <c r="W30" s="1" t="s">
        <v>409</v>
      </c>
      <c r="X30" s="9" t="s">
        <v>230</v>
      </c>
      <c r="Y30" s="9" t="s">
        <v>238</v>
      </c>
      <c r="Z30" s="9" t="s">
        <v>239</v>
      </c>
      <c r="AA30" s="9" t="s">
        <v>410</v>
      </c>
      <c r="AB30" s="9">
        <f t="shared" si="0"/>
        <v>24</v>
      </c>
      <c r="AC30" s="9">
        <f t="shared" si="1"/>
        <v>0</v>
      </c>
      <c r="AD30" s="9">
        <f t="shared" si="2"/>
        <v>4</v>
      </c>
      <c r="AE30" s="9">
        <f t="shared" si="5"/>
        <v>28</v>
      </c>
      <c r="AG30" s="9"/>
      <c r="AH30" s="9"/>
      <c r="AI30" s="9"/>
      <c r="AJ30" s="9"/>
      <c r="AK30" s="1"/>
      <c r="AL30" s="9">
        <v>30</v>
      </c>
      <c r="AM30" s="193"/>
      <c r="AN30" s="1" t="s">
        <v>800</v>
      </c>
      <c r="AO30" s="181" t="s">
        <v>800</v>
      </c>
      <c r="AP30" s="1" t="s">
        <v>800</v>
      </c>
      <c r="AQ30" s="1" t="s">
        <v>800</v>
      </c>
      <c r="AR30" s="1" t="s">
        <v>1070</v>
      </c>
      <c r="AS30" s="1" t="s">
        <v>800</v>
      </c>
      <c r="AT30" s="1" t="s">
        <v>800</v>
      </c>
      <c r="AU30" s="1" t="s">
        <v>800</v>
      </c>
      <c r="AV30" s="1" t="s">
        <v>800</v>
      </c>
      <c r="AW30" s="1" t="s">
        <v>800</v>
      </c>
      <c r="AX30" s="1" t="s">
        <v>800</v>
      </c>
      <c r="AY30" s="1" t="s">
        <v>1070</v>
      </c>
      <c r="AZ30" s="1" t="s">
        <v>800</v>
      </c>
      <c r="BA30" s="179" t="s">
        <v>800</v>
      </c>
      <c r="BB30" s="1" t="s">
        <v>800</v>
      </c>
      <c r="BC30" s="1" t="s">
        <v>800</v>
      </c>
      <c r="BD30" s="1" t="s">
        <v>800</v>
      </c>
      <c r="BE30" s="1" t="s">
        <v>800</v>
      </c>
      <c r="BF30" s="1" t="s">
        <v>1070</v>
      </c>
      <c r="BG30" s="1" t="s">
        <v>800</v>
      </c>
      <c r="BH30" s="1" t="s">
        <v>800</v>
      </c>
      <c r="BI30" s="1" t="s">
        <v>800</v>
      </c>
      <c r="BJ30" s="1" t="s">
        <v>800</v>
      </c>
      <c r="BK30" s="1" t="s">
        <v>800</v>
      </c>
      <c r="BL30" s="1" t="s">
        <v>800</v>
      </c>
      <c r="BM30" s="1" t="s">
        <v>1070</v>
      </c>
      <c r="BN30" s="1" t="s">
        <v>800</v>
      </c>
      <c r="BO30" s="1" t="s">
        <v>800</v>
      </c>
    </row>
    <row r="31" spans="1:67" ht="21.75" customHeight="1" x14ac:dyDescent="0.2">
      <c r="A31" s="1">
        <f t="shared" si="4"/>
        <v>29</v>
      </c>
      <c r="B31" s="10" t="s">
        <v>66</v>
      </c>
      <c r="C31" s="144" t="s">
        <v>67</v>
      </c>
      <c r="D31" s="9" t="s">
        <v>411</v>
      </c>
      <c r="E31" s="9" t="s">
        <v>212</v>
      </c>
      <c r="F31" s="9" t="s">
        <v>213</v>
      </c>
      <c r="G31" s="9" t="s">
        <v>214</v>
      </c>
      <c r="H31" s="52">
        <v>43384</v>
      </c>
      <c r="I31" s="52">
        <v>36229</v>
      </c>
      <c r="J31" s="8" t="s">
        <v>412</v>
      </c>
      <c r="K31" s="9"/>
      <c r="L31" s="8">
        <v>0</v>
      </c>
      <c r="M31" s="9"/>
      <c r="N31" s="9"/>
      <c r="O31" s="9"/>
      <c r="P31" s="8"/>
      <c r="Q31" s="9"/>
      <c r="R31" s="9" t="s">
        <v>218</v>
      </c>
      <c r="T31" s="9"/>
      <c r="U31" s="9"/>
      <c r="V31" s="9" t="s">
        <v>413</v>
      </c>
      <c r="W31" s="1" t="s">
        <v>414</v>
      </c>
      <c r="X31" s="9" t="s">
        <v>230</v>
      </c>
      <c r="Y31" s="9" t="s">
        <v>238</v>
      </c>
      <c r="Z31" s="9" t="s">
        <v>239</v>
      </c>
      <c r="AA31" s="9" t="s">
        <v>415</v>
      </c>
      <c r="AB31" s="9">
        <f t="shared" si="0"/>
        <v>24</v>
      </c>
      <c r="AC31" s="9">
        <f t="shared" si="1"/>
        <v>0</v>
      </c>
      <c r="AD31" s="9">
        <f t="shared" si="2"/>
        <v>4</v>
      </c>
      <c r="AE31" s="9">
        <f t="shared" si="5"/>
        <v>28</v>
      </c>
      <c r="AG31" s="9"/>
      <c r="AH31" s="9"/>
      <c r="AI31" s="9"/>
      <c r="AJ31" s="9"/>
      <c r="AK31" s="1"/>
      <c r="AL31" s="9">
        <v>30</v>
      </c>
      <c r="AM31" s="193"/>
      <c r="AN31" s="1" t="s">
        <v>800</v>
      </c>
      <c r="AO31" s="1" t="s">
        <v>1070</v>
      </c>
      <c r="AP31" s="1" t="s">
        <v>800</v>
      </c>
      <c r="AQ31" s="178" t="s">
        <v>800</v>
      </c>
      <c r="AR31" s="1" t="s">
        <v>800</v>
      </c>
      <c r="AS31" s="1" t="s">
        <v>800</v>
      </c>
      <c r="AT31" s="1" t="s">
        <v>800</v>
      </c>
      <c r="AU31" s="1" t="s">
        <v>800</v>
      </c>
      <c r="AV31" s="181" t="s">
        <v>1070</v>
      </c>
      <c r="AW31" s="1" t="s">
        <v>800</v>
      </c>
      <c r="AX31" s="1" t="s">
        <v>800</v>
      </c>
      <c r="AY31" s="1" t="s">
        <v>800</v>
      </c>
      <c r="AZ31" s="1" t="s">
        <v>800</v>
      </c>
      <c r="BA31" s="179" t="s">
        <v>800</v>
      </c>
      <c r="BB31" s="1" t="s">
        <v>800</v>
      </c>
      <c r="BC31" s="181" t="s">
        <v>1070</v>
      </c>
      <c r="BD31" s="1" t="s">
        <v>800</v>
      </c>
      <c r="BE31" s="178" t="s">
        <v>800</v>
      </c>
      <c r="BF31" s="1" t="s">
        <v>800</v>
      </c>
      <c r="BG31" s="1" t="s">
        <v>800</v>
      </c>
      <c r="BH31" s="1" t="s">
        <v>800</v>
      </c>
      <c r="BI31" s="1" t="s">
        <v>800</v>
      </c>
      <c r="BJ31" s="181" t="s">
        <v>1070</v>
      </c>
      <c r="BK31" s="1" t="s">
        <v>800</v>
      </c>
      <c r="BL31" s="1" t="s">
        <v>800</v>
      </c>
      <c r="BM31" s="1" t="s">
        <v>800</v>
      </c>
      <c r="BN31" s="1" t="s">
        <v>800</v>
      </c>
      <c r="BO31" s="1" t="s">
        <v>800</v>
      </c>
    </row>
    <row r="32" spans="1:67" ht="21.75" customHeight="1" x14ac:dyDescent="0.2">
      <c r="A32" s="1">
        <f t="shared" si="4"/>
        <v>30</v>
      </c>
      <c r="B32" s="1" t="s">
        <v>68</v>
      </c>
      <c r="C32" s="238" t="s">
        <v>71</v>
      </c>
      <c r="D32" s="13" t="s">
        <v>416</v>
      </c>
      <c r="E32" s="9" t="s">
        <v>212</v>
      </c>
      <c r="F32" s="9" t="s">
        <v>213</v>
      </c>
      <c r="G32" s="9" t="s">
        <v>214</v>
      </c>
      <c r="H32" s="56">
        <v>44093</v>
      </c>
      <c r="I32" s="56">
        <v>33887</v>
      </c>
      <c r="J32" s="8"/>
      <c r="K32" s="57" t="s">
        <v>417</v>
      </c>
      <c r="L32" s="8">
        <v>0</v>
      </c>
      <c r="M32" s="13" t="s">
        <v>418</v>
      </c>
      <c r="N32" s="9"/>
      <c r="O32" s="13" t="s">
        <v>419</v>
      </c>
      <c r="P32" s="57" t="s">
        <v>420</v>
      </c>
      <c r="Q32" s="13" t="s">
        <v>421</v>
      </c>
      <c r="R32" s="9" t="s">
        <v>218</v>
      </c>
      <c r="T32" s="9"/>
      <c r="U32" s="9"/>
      <c r="V32" s="9" t="s">
        <v>422</v>
      </c>
      <c r="W32" s="1" t="s">
        <v>423</v>
      </c>
      <c r="X32" s="13" t="s">
        <v>221</v>
      </c>
      <c r="Y32" s="13" t="s">
        <v>295</v>
      </c>
      <c r="Z32" s="13" t="s">
        <v>424</v>
      </c>
      <c r="AA32" s="13" t="s">
        <v>425</v>
      </c>
      <c r="AB32" s="9">
        <f t="shared" si="0"/>
        <v>24</v>
      </c>
      <c r="AC32" s="9">
        <f t="shared" si="1"/>
        <v>0</v>
      </c>
      <c r="AD32" s="9">
        <f t="shared" si="2"/>
        <v>4</v>
      </c>
      <c r="AE32" s="9">
        <f t="shared" si="5"/>
        <v>28</v>
      </c>
      <c r="AG32" s="13"/>
      <c r="AH32" s="13"/>
      <c r="AI32" s="13"/>
      <c r="AJ32" s="13"/>
      <c r="AK32" s="1"/>
      <c r="AL32" s="9">
        <v>30</v>
      </c>
      <c r="AM32" s="195"/>
      <c r="AN32" s="1" t="s">
        <v>800</v>
      </c>
      <c r="AO32" s="181" t="s">
        <v>800</v>
      </c>
      <c r="AP32" s="1" t="s">
        <v>800</v>
      </c>
      <c r="AQ32" s="1" t="s">
        <v>800</v>
      </c>
      <c r="AR32" s="1" t="s">
        <v>800</v>
      </c>
      <c r="AS32" s="1" t="s">
        <v>800</v>
      </c>
      <c r="AT32" s="1" t="s">
        <v>1070</v>
      </c>
      <c r="AU32" s="1" t="s">
        <v>800</v>
      </c>
      <c r="AV32" s="1" t="s">
        <v>800</v>
      </c>
      <c r="AW32" s="1" t="s">
        <v>800</v>
      </c>
      <c r="AX32" s="1" t="s">
        <v>800</v>
      </c>
      <c r="AY32" s="1" t="s">
        <v>800</v>
      </c>
      <c r="AZ32" s="1" t="s">
        <v>800</v>
      </c>
      <c r="BA32" s="179" t="s">
        <v>1070</v>
      </c>
      <c r="BB32" s="1" t="s">
        <v>800</v>
      </c>
      <c r="BC32" s="181" t="s">
        <v>800</v>
      </c>
      <c r="BD32" s="1" t="s">
        <v>800</v>
      </c>
      <c r="BE32" s="1" t="s">
        <v>800</v>
      </c>
      <c r="BF32" s="1" t="s">
        <v>800</v>
      </c>
      <c r="BG32" s="1" t="s">
        <v>800</v>
      </c>
      <c r="BH32" s="1" t="s">
        <v>1070</v>
      </c>
      <c r="BI32" s="1" t="s">
        <v>800</v>
      </c>
      <c r="BJ32" s="1" t="s">
        <v>800</v>
      </c>
      <c r="BK32" s="1" t="s">
        <v>800</v>
      </c>
      <c r="BL32" s="1" t="s">
        <v>800</v>
      </c>
      <c r="BM32" s="1" t="s">
        <v>800</v>
      </c>
      <c r="BN32" s="1" t="s">
        <v>800</v>
      </c>
      <c r="BO32" s="1" t="s">
        <v>1070</v>
      </c>
    </row>
    <row r="33" spans="1:67" ht="21.75" customHeight="1" x14ac:dyDescent="0.2">
      <c r="A33" s="1">
        <f t="shared" si="4"/>
        <v>31</v>
      </c>
      <c r="B33" s="1" t="s">
        <v>69</v>
      </c>
      <c r="C33" s="238" t="s">
        <v>72</v>
      </c>
      <c r="D33" s="13" t="s">
        <v>426</v>
      </c>
      <c r="E33" s="9" t="s">
        <v>212</v>
      </c>
      <c r="F33" s="9" t="s">
        <v>213</v>
      </c>
      <c r="G33" s="9" t="s">
        <v>214</v>
      </c>
      <c r="H33" s="56">
        <v>44094</v>
      </c>
      <c r="I33" s="56">
        <v>33953</v>
      </c>
      <c r="J33" s="8"/>
      <c r="K33" s="57" t="s">
        <v>427</v>
      </c>
      <c r="L33" s="8">
        <v>0</v>
      </c>
      <c r="M33" s="13" t="s">
        <v>418</v>
      </c>
      <c r="N33" s="9"/>
      <c r="O33" s="13" t="s">
        <v>428</v>
      </c>
      <c r="P33" s="57" t="s">
        <v>429</v>
      </c>
      <c r="Q33" s="13" t="s">
        <v>430</v>
      </c>
      <c r="R33" s="9" t="s">
        <v>218</v>
      </c>
      <c r="T33" s="9"/>
      <c r="U33" s="9"/>
      <c r="V33" s="9" t="s">
        <v>431</v>
      </c>
      <c r="W33" s="1" t="s">
        <v>432</v>
      </c>
      <c r="X33" s="13" t="s">
        <v>230</v>
      </c>
      <c r="Y33" s="13" t="s">
        <v>238</v>
      </c>
      <c r="Z33" s="13" t="s">
        <v>239</v>
      </c>
      <c r="AA33" s="13" t="s">
        <v>433</v>
      </c>
      <c r="AB33" s="9">
        <f t="shared" si="0"/>
        <v>21</v>
      </c>
      <c r="AC33" s="9">
        <f t="shared" si="1"/>
        <v>0</v>
      </c>
      <c r="AD33" s="9">
        <f t="shared" si="2"/>
        <v>4</v>
      </c>
      <c r="AE33" s="9">
        <f t="shared" si="5"/>
        <v>25</v>
      </c>
      <c r="AG33" s="13"/>
      <c r="AH33" s="13"/>
      <c r="AI33" s="13"/>
      <c r="AJ33" s="13"/>
      <c r="AK33" s="1"/>
      <c r="AL33" s="9">
        <v>30</v>
      </c>
      <c r="AM33" s="195"/>
      <c r="AN33" s="1" t="s">
        <v>800</v>
      </c>
      <c r="AO33" s="181" t="s">
        <v>800</v>
      </c>
      <c r="AP33" s="1" t="s">
        <v>800</v>
      </c>
      <c r="AQ33" s="1" t="s">
        <v>800</v>
      </c>
      <c r="AR33" s="178" t="s">
        <v>1070</v>
      </c>
      <c r="AS33" s="178" t="s">
        <v>800</v>
      </c>
      <c r="AT33" s="1" t="s">
        <v>800</v>
      </c>
      <c r="AU33" s="1" t="s">
        <v>800</v>
      </c>
      <c r="AV33" s="181" t="s">
        <v>800</v>
      </c>
      <c r="AW33" s="1" t="s">
        <v>800</v>
      </c>
      <c r="AX33" s="1" t="s">
        <v>800</v>
      </c>
      <c r="AY33" s="1" t="s">
        <v>1070</v>
      </c>
      <c r="AZ33" s="1" t="s">
        <v>800</v>
      </c>
      <c r="BA33" s="179" t="s">
        <v>800</v>
      </c>
      <c r="BB33" s="1" t="s">
        <v>800</v>
      </c>
      <c r="BC33" s="181" t="s">
        <v>800</v>
      </c>
      <c r="BD33" s="1" t="s">
        <v>800</v>
      </c>
      <c r="BE33" s="1" t="s">
        <v>800</v>
      </c>
      <c r="BF33" s="1" t="s">
        <v>1070</v>
      </c>
      <c r="BG33" s="1" t="s">
        <v>800</v>
      </c>
      <c r="BH33" s="1" t="s">
        <v>1052</v>
      </c>
      <c r="BI33" s="1" t="s">
        <v>1052</v>
      </c>
      <c r="BJ33" s="181" t="s">
        <v>1052</v>
      </c>
      <c r="BK33" s="1" t="s">
        <v>800</v>
      </c>
      <c r="BL33" s="1" t="s">
        <v>800</v>
      </c>
      <c r="BM33" s="1" t="s">
        <v>1070</v>
      </c>
      <c r="BN33" s="1" t="s">
        <v>800</v>
      </c>
      <c r="BO33" s="1" t="s">
        <v>800</v>
      </c>
    </row>
    <row r="34" spans="1:67" ht="21.75" customHeight="1" x14ac:dyDescent="0.25">
      <c r="A34" s="1">
        <f t="shared" si="4"/>
        <v>32</v>
      </c>
      <c r="B34" s="1" t="s">
        <v>74</v>
      </c>
      <c r="C34" s="239" t="s">
        <v>75</v>
      </c>
      <c r="D34" s="9" t="s">
        <v>434</v>
      </c>
      <c r="E34" s="9" t="s">
        <v>212</v>
      </c>
      <c r="F34" s="9" t="s">
        <v>213</v>
      </c>
      <c r="G34" s="9" t="s">
        <v>214</v>
      </c>
      <c r="H34" s="56">
        <v>44126</v>
      </c>
      <c r="I34" s="60">
        <v>34730</v>
      </c>
      <c r="J34" s="8"/>
      <c r="K34" s="61" t="s">
        <v>435</v>
      </c>
      <c r="L34" s="8">
        <v>0</v>
      </c>
      <c r="M34" s="62" t="s">
        <v>216</v>
      </c>
      <c r="N34" s="9"/>
      <c r="O34" s="12" t="s">
        <v>436</v>
      </c>
      <c r="P34" s="59" t="s">
        <v>437</v>
      </c>
      <c r="Q34" s="12" t="s">
        <v>438</v>
      </c>
      <c r="R34" s="9" t="s">
        <v>218</v>
      </c>
      <c r="T34" s="9"/>
      <c r="U34" s="9"/>
      <c r="V34" s="9" t="s">
        <v>439</v>
      </c>
      <c r="W34" s="1" t="s">
        <v>440</v>
      </c>
      <c r="X34" s="62" t="s">
        <v>221</v>
      </c>
      <c r="Y34" s="62" t="s">
        <v>238</v>
      </c>
      <c r="Z34" s="11" t="s">
        <v>239</v>
      </c>
      <c r="AA34" s="62" t="s">
        <v>441</v>
      </c>
      <c r="AB34" s="9">
        <f t="shared" si="0"/>
        <v>24</v>
      </c>
      <c r="AC34" s="9">
        <f t="shared" si="1"/>
        <v>0</v>
      </c>
      <c r="AD34" s="9">
        <f t="shared" si="2"/>
        <v>4</v>
      </c>
      <c r="AE34" s="9">
        <f t="shared" si="5"/>
        <v>28</v>
      </c>
      <c r="AG34" s="14"/>
      <c r="AH34" s="14"/>
      <c r="AI34" s="14"/>
      <c r="AJ34" s="14"/>
      <c r="AK34" s="145"/>
      <c r="AL34" s="9">
        <v>30</v>
      </c>
      <c r="AM34" s="196"/>
      <c r="AN34" s="1" t="s">
        <v>800</v>
      </c>
      <c r="AO34" s="1" t="s">
        <v>1070</v>
      </c>
      <c r="AP34" s="1" t="s">
        <v>800</v>
      </c>
      <c r="AQ34" s="1" t="s">
        <v>800</v>
      </c>
      <c r="AR34" s="1" t="s">
        <v>800</v>
      </c>
      <c r="AS34" s="1" t="s">
        <v>800</v>
      </c>
      <c r="AT34" s="1" t="s">
        <v>800</v>
      </c>
      <c r="AU34" s="1" t="s">
        <v>800</v>
      </c>
      <c r="AV34" s="181" t="s">
        <v>1070</v>
      </c>
      <c r="AW34" s="1" t="s">
        <v>800</v>
      </c>
      <c r="AX34" s="1" t="s">
        <v>800</v>
      </c>
      <c r="AY34" s="1" t="s">
        <v>800</v>
      </c>
      <c r="AZ34" s="1" t="s">
        <v>800</v>
      </c>
      <c r="BA34" s="179" t="s">
        <v>800</v>
      </c>
      <c r="BB34" s="1" t="s">
        <v>800</v>
      </c>
      <c r="BC34" s="181" t="s">
        <v>1070</v>
      </c>
      <c r="BD34" s="1" t="s">
        <v>800</v>
      </c>
      <c r="BE34" s="1" t="s">
        <v>800</v>
      </c>
      <c r="BF34" s="178" t="s">
        <v>800</v>
      </c>
      <c r="BG34" s="1" t="s">
        <v>800</v>
      </c>
      <c r="BH34" s="1" t="s">
        <v>800</v>
      </c>
      <c r="BI34" s="1" t="s">
        <v>800</v>
      </c>
      <c r="BJ34" s="1" t="s">
        <v>1070</v>
      </c>
      <c r="BK34" s="1" t="s">
        <v>800</v>
      </c>
      <c r="BL34" s="1" t="s">
        <v>800</v>
      </c>
      <c r="BM34" s="1" t="s">
        <v>800</v>
      </c>
      <c r="BN34" s="1" t="s">
        <v>800</v>
      </c>
      <c r="BO34" s="1" t="s">
        <v>800</v>
      </c>
    </row>
    <row r="35" spans="1:67" ht="21.75" customHeight="1" x14ac:dyDescent="0.25">
      <c r="A35" s="1">
        <f t="shared" si="4"/>
        <v>33</v>
      </c>
      <c r="B35" s="1" t="s">
        <v>70</v>
      </c>
      <c r="C35" s="239" t="s">
        <v>73</v>
      </c>
      <c r="D35" s="11" t="s">
        <v>448</v>
      </c>
      <c r="E35" s="9" t="s">
        <v>212</v>
      </c>
      <c r="F35" s="9" t="s">
        <v>213</v>
      </c>
      <c r="G35" s="9" t="s">
        <v>214</v>
      </c>
      <c r="H35" s="56">
        <v>44101</v>
      </c>
      <c r="I35" s="56">
        <v>37046</v>
      </c>
      <c r="J35" s="8"/>
      <c r="K35" s="58" t="s">
        <v>449</v>
      </c>
      <c r="L35" s="8">
        <v>0</v>
      </c>
      <c r="M35" s="11" t="s">
        <v>243</v>
      </c>
      <c r="N35" s="9"/>
      <c r="O35" s="11" t="s">
        <v>450</v>
      </c>
      <c r="P35" s="63" t="s">
        <v>451</v>
      </c>
      <c r="Q35" s="11" t="s">
        <v>452</v>
      </c>
      <c r="R35" s="9" t="s">
        <v>218</v>
      </c>
      <c r="T35" s="9"/>
      <c r="U35" s="9"/>
      <c r="V35" s="9" t="s">
        <v>453</v>
      </c>
      <c r="W35" s="1" t="s">
        <v>454</v>
      </c>
      <c r="X35" s="11" t="s">
        <v>254</v>
      </c>
      <c r="Y35" s="9" t="s">
        <v>238</v>
      </c>
      <c r="Z35" s="11" t="s">
        <v>239</v>
      </c>
      <c r="AA35" s="11" t="s">
        <v>455</v>
      </c>
      <c r="AB35" s="9">
        <f t="shared" ref="AB35:AB65" si="6">COUNTIF(AN35:BO35,"P")</f>
        <v>24</v>
      </c>
      <c r="AC35" s="9">
        <f t="shared" ref="AC35:AC65" si="7">COUNTIF(AN35:BO35,"CO")</f>
        <v>0</v>
      </c>
      <c r="AD35" s="9">
        <f t="shared" ref="AD35:AD65" si="8">COUNTIF(AN35:BO35,"O")</f>
        <v>4</v>
      </c>
      <c r="AE35" s="9">
        <f t="shared" si="5"/>
        <v>28</v>
      </c>
      <c r="AG35" s="14"/>
      <c r="AH35" s="14"/>
      <c r="AI35" s="14"/>
      <c r="AJ35" s="14"/>
      <c r="AK35" s="145"/>
      <c r="AL35" s="9">
        <v>30</v>
      </c>
      <c r="AM35" s="196"/>
      <c r="AN35" s="1" t="s">
        <v>800</v>
      </c>
      <c r="AO35" s="1" t="s">
        <v>800</v>
      </c>
      <c r="AP35" s="1" t="s">
        <v>800</v>
      </c>
      <c r="AQ35" s="1" t="s">
        <v>800</v>
      </c>
      <c r="AR35" s="1" t="s">
        <v>800</v>
      </c>
      <c r="AS35" s="1" t="s">
        <v>800</v>
      </c>
      <c r="AT35" s="1" t="s">
        <v>1070</v>
      </c>
      <c r="AU35" s="1" t="s">
        <v>800</v>
      </c>
      <c r="AV35" s="1" t="s">
        <v>800</v>
      </c>
      <c r="AW35" s="1" t="s">
        <v>800</v>
      </c>
      <c r="AX35" s="1" t="s">
        <v>800</v>
      </c>
      <c r="AY35" s="1" t="s">
        <v>800</v>
      </c>
      <c r="AZ35" s="1" t="s">
        <v>800</v>
      </c>
      <c r="BA35" s="179" t="s">
        <v>1070</v>
      </c>
      <c r="BB35" s="1" t="s">
        <v>800</v>
      </c>
      <c r="BC35" s="1" t="s">
        <v>800</v>
      </c>
      <c r="BD35" s="1" t="s">
        <v>800</v>
      </c>
      <c r="BE35" s="177" t="s">
        <v>800</v>
      </c>
      <c r="BF35" s="1" t="s">
        <v>800</v>
      </c>
      <c r="BG35" s="1" t="s">
        <v>800</v>
      </c>
      <c r="BH35" s="1" t="s">
        <v>1070</v>
      </c>
      <c r="BI35" s="1" t="s">
        <v>800</v>
      </c>
      <c r="BJ35" s="1" t="s">
        <v>800</v>
      </c>
      <c r="BK35" s="1" t="s">
        <v>800</v>
      </c>
      <c r="BL35" s="1" t="s">
        <v>800</v>
      </c>
      <c r="BM35" s="1" t="s">
        <v>800</v>
      </c>
      <c r="BN35" s="1" t="s">
        <v>800</v>
      </c>
      <c r="BO35" s="177" t="s">
        <v>1070</v>
      </c>
    </row>
    <row r="36" spans="1:67" ht="21.75" customHeight="1" x14ac:dyDescent="0.2">
      <c r="A36" s="1">
        <f t="shared" si="4"/>
        <v>34</v>
      </c>
      <c r="B36" s="10" t="s">
        <v>76</v>
      </c>
      <c r="C36" s="144" t="s">
        <v>77</v>
      </c>
      <c r="D36" s="9" t="s">
        <v>456</v>
      </c>
      <c r="E36" s="9" t="s">
        <v>212</v>
      </c>
      <c r="F36" s="9" t="s">
        <v>213</v>
      </c>
      <c r="G36" s="9" t="s">
        <v>214</v>
      </c>
      <c r="H36" s="52">
        <v>43344</v>
      </c>
      <c r="I36" s="52">
        <v>33444</v>
      </c>
      <c r="J36" s="8" t="s">
        <v>457</v>
      </c>
      <c r="K36" s="9">
        <v>411112833107</v>
      </c>
      <c r="L36" s="8">
        <v>0</v>
      </c>
      <c r="M36" s="9" t="s">
        <v>216</v>
      </c>
      <c r="N36" s="9">
        <v>101343159039</v>
      </c>
      <c r="O36" s="9"/>
      <c r="P36" s="8" t="s">
        <v>458</v>
      </c>
      <c r="Q36" s="9"/>
      <c r="R36" s="9" t="s">
        <v>218</v>
      </c>
      <c r="T36" s="9"/>
      <c r="U36" s="9"/>
      <c r="V36" s="9" t="s">
        <v>459</v>
      </c>
      <c r="W36" s="1" t="s">
        <v>460</v>
      </c>
      <c r="X36" s="9" t="s">
        <v>263</v>
      </c>
      <c r="Y36" s="9" t="s">
        <v>295</v>
      </c>
      <c r="Z36" s="9" t="s">
        <v>461</v>
      </c>
      <c r="AA36" s="9" t="s">
        <v>462</v>
      </c>
      <c r="AB36" s="9">
        <f t="shared" si="6"/>
        <v>24</v>
      </c>
      <c r="AC36" s="9">
        <f t="shared" si="7"/>
        <v>0</v>
      </c>
      <c r="AD36" s="9">
        <f t="shared" si="8"/>
        <v>4</v>
      </c>
      <c r="AE36" s="9">
        <f t="shared" si="5"/>
        <v>28</v>
      </c>
      <c r="AG36" s="9"/>
      <c r="AH36" s="9"/>
      <c r="AI36" s="9"/>
      <c r="AJ36" s="9"/>
      <c r="AK36" s="1"/>
      <c r="AL36" s="9">
        <v>30</v>
      </c>
      <c r="AM36" s="193"/>
      <c r="AN36" s="1" t="s">
        <v>800</v>
      </c>
      <c r="AO36" s="1" t="s">
        <v>800</v>
      </c>
      <c r="AP36" s="1" t="s">
        <v>800</v>
      </c>
      <c r="AQ36" s="1" t="s">
        <v>800</v>
      </c>
      <c r="AR36" s="1" t="s">
        <v>800</v>
      </c>
      <c r="AS36" s="1" t="s">
        <v>800</v>
      </c>
      <c r="AT36" s="1" t="s">
        <v>1070</v>
      </c>
      <c r="AU36" s="1" t="s">
        <v>800</v>
      </c>
      <c r="AV36" s="1" t="s">
        <v>800</v>
      </c>
      <c r="AW36" s="1" t="s">
        <v>800</v>
      </c>
      <c r="AX36" s="1" t="s">
        <v>800</v>
      </c>
      <c r="AY36" s="1" t="s">
        <v>800</v>
      </c>
      <c r="AZ36" s="1" t="s">
        <v>800</v>
      </c>
      <c r="BA36" s="179" t="s">
        <v>1070</v>
      </c>
      <c r="BB36" s="1" t="s">
        <v>800</v>
      </c>
      <c r="BC36" s="1" t="s">
        <v>800</v>
      </c>
      <c r="BD36" s="1" t="s">
        <v>800</v>
      </c>
      <c r="BE36" s="1" t="s">
        <v>800</v>
      </c>
      <c r="BF36" s="1" t="s">
        <v>800</v>
      </c>
      <c r="BG36" s="1" t="s">
        <v>800</v>
      </c>
      <c r="BH36" s="1" t="s">
        <v>1070</v>
      </c>
      <c r="BI36" s="1" t="s">
        <v>800</v>
      </c>
      <c r="BJ36" s="1" t="s">
        <v>800</v>
      </c>
      <c r="BK36" s="1" t="s">
        <v>800</v>
      </c>
      <c r="BL36" s="1" t="s">
        <v>800</v>
      </c>
      <c r="BM36" s="1" t="s">
        <v>800</v>
      </c>
      <c r="BN36" s="1" t="s">
        <v>800</v>
      </c>
      <c r="BO36" s="1" t="s">
        <v>1070</v>
      </c>
    </row>
    <row r="37" spans="1:67" ht="21.75" customHeight="1" x14ac:dyDescent="0.2">
      <c r="A37" s="1">
        <f t="shared" si="4"/>
        <v>35</v>
      </c>
      <c r="B37" s="10" t="s">
        <v>78</v>
      </c>
      <c r="C37" s="144" t="s">
        <v>79</v>
      </c>
      <c r="D37" s="9" t="s">
        <v>463</v>
      </c>
      <c r="E37" s="9" t="s">
        <v>212</v>
      </c>
      <c r="F37" s="9" t="s">
        <v>213</v>
      </c>
      <c r="G37" s="9" t="s">
        <v>214</v>
      </c>
      <c r="H37" s="52">
        <v>43316</v>
      </c>
      <c r="I37" s="52">
        <v>34516</v>
      </c>
      <c r="J37" s="8" t="s">
        <v>464</v>
      </c>
      <c r="K37" s="9">
        <v>553817505288</v>
      </c>
      <c r="L37" s="8">
        <v>0</v>
      </c>
      <c r="M37" s="9" t="s">
        <v>216</v>
      </c>
      <c r="N37" s="9">
        <v>101397496245</v>
      </c>
      <c r="O37" s="9"/>
      <c r="P37" s="8" t="s">
        <v>465</v>
      </c>
      <c r="Q37" s="9"/>
      <c r="R37" s="9" t="s">
        <v>218</v>
      </c>
      <c r="T37" s="9"/>
      <c r="U37" s="9"/>
      <c r="V37" s="9" t="s">
        <v>466</v>
      </c>
      <c r="W37" s="1" t="s">
        <v>467</v>
      </c>
      <c r="X37" s="9" t="s">
        <v>263</v>
      </c>
      <c r="Y37" s="9" t="s">
        <v>282</v>
      </c>
      <c r="Z37" s="9" t="s">
        <v>239</v>
      </c>
      <c r="AA37" s="9" t="s">
        <v>468</v>
      </c>
      <c r="AB37" s="9">
        <f t="shared" si="6"/>
        <v>23</v>
      </c>
      <c r="AC37" s="9">
        <f t="shared" si="7"/>
        <v>0</v>
      </c>
      <c r="AD37" s="9">
        <f t="shared" si="8"/>
        <v>4</v>
      </c>
      <c r="AE37" s="9">
        <f t="shared" si="5"/>
        <v>27</v>
      </c>
      <c r="AG37" s="9"/>
      <c r="AH37" s="9"/>
      <c r="AI37" s="9"/>
      <c r="AJ37" s="9"/>
      <c r="AK37" s="1"/>
      <c r="AL37" s="9">
        <v>30</v>
      </c>
      <c r="AM37" s="193"/>
      <c r="AN37" s="177" t="s">
        <v>800</v>
      </c>
      <c r="AO37" s="181" t="s">
        <v>800</v>
      </c>
      <c r="AP37" s="1" t="s">
        <v>800</v>
      </c>
      <c r="AQ37" s="1" t="s">
        <v>1070</v>
      </c>
      <c r="AR37" s="1" t="s">
        <v>800</v>
      </c>
      <c r="AS37" s="1" t="s">
        <v>800</v>
      </c>
      <c r="AT37" s="1" t="s">
        <v>800</v>
      </c>
      <c r="AU37" s="1" t="s">
        <v>800</v>
      </c>
      <c r="AV37" s="181" t="s">
        <v>800</v>
      </c>
      <c r="AW37" s="1" t="s">
        <v>800</v>
      </c>
      <c r="AX37" s="1" t="s">
        <v>1070</v>
      </c>
      <c r="AY37" s="1" t="s">
        <v>800</v>
      </c>
      <c r="AZ37" s="1" t="s">
        <v>800</v>
      </c>
      <c r="BA37" s="179" t="s">
        <v>800</v>
      </c>
      <c r="BB37" s="1" t="s">
        <v>800</v>
      </c>
      <c r="BC37" s="181" t="s">
        <v>800</v>
      </c>
      <c r="BD37" s="1" t="s">
        <v>800</v>
      </c>
      <c r="BE37" s="1" t="s">
        <v>1070</v>
      </c>
      <c r="BF37" s="1" t="s">
        <v>800</v>
      </c>
      <c r="BG37" s="1" t="s">
        <v>800</v>
      </c>
      <c r="BH37" s="1" t="s">
        <v>800</v>
      </c>
      <c r="BI37" s="1" t="s">
        <v>800</v>
      </c>
      <c r="BJ37" s="181" t="s">
        <v>800</v>
      </c>
      <c r="BK37" s="1" t="s">
        <v>800</v>
      </c>
      <c r="BL37" s="1" t="s">
        <v>1070</v>
      </c>
      <c r="BM37" s="1" t="s">
        <v>800</v>
      </c>
      <c r="BN37" s="181" t="s">
        <v>1052</v>
      </c>
      <c r="BO37" s="181" t="s">
        <v>800</v>
      </c>
    </row>
    <row r="38" spans="1:67" ht="21.75" customHeight="1" x14ac:dyDescent="0.2">
      <c r="A38" s="1">
        <f t="shared" si="4"/>
        <v>36</v>
      </c>
      <c r="B38" s="10" t="s">
        <v>80</v>
      </c>
      <c r="C38" s="144" t="s">
        <v>82</v>
      </c>
      <c r="D38" s="9" t="s">
        <v>456</v>
      </c>
      <c r="E38" s="9" t="s">
        <v>212</v>
      </c>
      <c r="F38" s="9" t="s">
        <v>213</v>
      </c>
      <c r="G38" s="9" t="s">
        <v>214</v>
      </c>
      <c r="H38" s="52">
        <v>44136</v>
      </c>
      <c r="I38" s="52">
        <v>34742</v>
      </c>
      <c r="J38" s="8" t="s">
        <v>368</v>
      </c>
      <c r="K38" s="9">
        <v>498097003288</v>
      </c>
      <c r="L38" s="8">
        <v>0</v>
      </c>
      <c r="M38" s="9" t="s">
        <v>216</v>
      </c>
      <c r="N38" s="9">
        <v>101186023868</v>
      </c>
      <c r="O38" s="9"/>
      <c r="P38" s="8" t="s">
        <v>368</v>
      </c>
      <c r="Q38" s="9"/>
      <c r="R38" s="9" t="s">
        <v>218</v>
      </c>
      <c r="T38" s="9"/>
      <c r="U38" s="9"/>
      <c r="V38" s="9" t="s">
        <v>469</v>
      </c>
      <c r="W38" s="1" t="s">
        <v>470</v>
      </c>
      <c r="X38" s="9" t="s">
        <v>263</v>
      </c>
      <c r="Y38" s="9" t="s">
        <v>222</v>
      </c>
      <c r="Z38" s="9" t="s">
        <v>471</v>
      </c>
      <c r="AA38" s="9" t="s">
        <v>472</v>
      </c>
      <c r="AB38" s="9">
        <f t="shared" si="6"/>
        <v>22</v>
      </c>
      <c r="AC38" s="9">
        <f t="shared" si="7"/>
        <v>0</v>
      </c>
      <c r="AD38" s="9">
        <f t="shared" si="8"/>
        <v>4</v>
      </c>
      <c r="AE38" s="9">
        <f t="shared" si="5"/>
        <v>26</v>
      </c>
      <c r="AG38" s="9"/>
      <c r="AH38" s="9"/>
      <c r="AI38" s="9"/>
      <c r="AJ38" s="9"/>
      <c r="AK38" s="1"/>
      <c r="AL38" s="9">
        <v>30</v>
      </c>
      <c r="AM38" s="193"/>
      <c r="AN38" s="1" t="s">
        <v>800</v>
      </c>
      <c r="AO38" s="181" t="s">
        <v>800</v>
      </c>
      <c r="AP38" s="1" t="s">
        <v>800</v>
      </c>
      <c r="AQ38" s="1" t="s">
        <v>800</v>
      </c>
      <c r="AR38" s="1" t="s">
        <v>800</v>
      </c>
      <c r="AS38" s="1" t="s">
        <v>1052</v>
      </c>
      <c r="AT38" s="1" t="s">
        <v>1070</v>
      </c>
      <c r="AU38" s="1" t="s">
        <v>800</v>
      </c>
      <c r="AV38" s="181" t="s">
        <v>800</v>
      </c>
      <c r="AW38" s="1" t="s">
        <v>800</v>
      </c>
      <c r="AX38" s="1" t="s">
        <v>800</v>
      </c>
      <c r="AY38" s="1" t="s">
        <v>800</v>
      </c>
      <c r="AZ38" s="1" t="s">
        <v>1052</v>
      </c>
      <c r="BA38" s="179" t="s">
        <v>1070</v>
      </c>
      <c r="BB38" s="1" t="s">
        <v>800</v>
      </c>
      <c r="BC38" s="181" t="s">
        <v>800</v>
      </c>
      <c r="BD38" s="1" t="s">
        <v>800</v>
      </c>
      <c r="BE38" s="1" t="s">
        <v>800</v>
      </c>
      <c r="BF38" s="1" t="s">
        <v>800</v>
      </c>
      <c r="BG38" s="1" t="s">
        <v>800</v>
      </c>
      <c r="BH38" s="1" t="s">
        <v>1070</v>
      </c>
      <c r="BI38" s="1" t="s">
        <v>800</v>
      </c>
      <c r="BJ38" s="181" t="s">
        <v>800</v>
      </c>
      <c r="BK38" s="1" t="s">
        <v>800</v>
      </c>
      <c r="BL38" s="1" t="s">
        <v>800</v>
      </c>
      <c r="BM38" s="1" t="s">
        <v>800</v>
      </c>
      <c r="BN38" s="1" t="s">
        <v>800</v>
      </c>
      <c r="BO38" s="1" t="s">
        <v>1070</v>
      </c>
    </row>
    <row r="39" spans="1:67" ht="21.75" customHeight="1" x14ac:dyDescent="0.2">
      <c r="A39" s="1">
        <f t="shared" si="4"/>
        <v>37</v>
      </c>
      <c r="B39" s="10" t="s">
        <v>81</v>
      </c>
      <c r="C39" s="144" t="s">
        <v>83</v>
      </c>
      <c r="D39" s="9" t="s">
        <v>473</v>
      </c>
      <c r="E39" s="9" t="s">
        <v>212</v>
      </c>
      <c r="F39" s="9" t="s">
        <v>213</v>
      </c>
      <c r="G39" s="9" t="s">
        <v>214</v>
      </c>
      <c r="H39" s="52">
        <v>44160</v>
      </c>
      <c r="I39" s="52">
        <v>36774</v>
      </c>
      <c r="J39" s="8" t="s">
        <v>368</v>
      </c>
      <c r="K39" s="8" t="s">
        <v>474</v>
      </c>
      <c r="L39" s="8">
        <v>0</v>
      </c>
      <c r="M39" s="9" t="s">
        <v>216</v>
      </c>
      <c r="N39" s="9">
        <v>101371576565</v>
      </c>
      <c r="O39" s="9"/>
      <c r="P39" s="8" t="s">
        <v>368</v>
      </c>
      <c r="Q39" s="9"/>
      <c r="R39" s="9" t="s">
        <v>218</v>
      </c>
      <c r="T39" s="9"/>
      <c r="U39" s="9"/>
      <c r="V39" s="9" t="s">
        <v>475</v>
      </c>
      <c r="W39" s="1" t="s">
        <v>476</v>
      </c>
      <c r="X39" s="9" t="s">
        <v>239</v>
      </c>
      <c r="Y39" s="9" t="s">
        <v>238</v>
      </c>
      <c r="Z39" s="9" t="s">
        <v>239</v>
      </c>
      <c r="AA39" s="9" t="s">
        <v>477</v>
      </c>
      <c r="AB39" s="9">
        <f t="shared" si="6"/>
        <v>24</v>
      </c>
      <c r="AC39" s="9">
        <f t="shared" si="7"/>
        <v>0</v>
      </c>
      <c r="AD39" s="9">
        <f t="shared" si="8"/>
        <v>4</v>
      </c>
      <c r="AE39" s="9">
        <f t="shared" si="5"/>
        <v>28</v>
      </c>
      <c r="AG39" s="9"/>
      <c r="AH39" s="9"/>
      <c r="AI39" s="9"/>
      <c r="AJ39" s="9"/>
      <c r="AK39" s="1"/>
      <c r="AL39" s="9">
        <v>30</v>
      </c>
      <c r="AM39" s="193"/>
      <c r="AN39" s="1" t="s">
        <v>800</v>
      </c>
      <c r="AO39" s="1" t="s">
        <v>800</v>
      </c>
      <c r="AP39" s="1" t="s">
        <v>800</v>
      </c>
      <c r="AQ39" s="1" t="s">
        <v>1070</v>
      </c>
      <c r="AR39" s="1" t="s">
        <v>800</v>
      </c>
      <c r="AS39" s="1" t="s">
        <v>800</v>
      </c>
      <c r="AT39" s="1" t="s">
        <v>800</v>
      </c>
      <c r="AU39" s="1" t="s">
        <v>800</v>
      </c>
      <c r="AV39" s="1" t="s">
        <v>800</v>
      </c>
      <c r="AW39" s="1" t="s">
        <v>800</v>
      </c>
      <c r="AX39" s="1" t="s">
        <v>1070</v>
      </c>
      <c r="AY39" s="1" t="s">
        <v>800</v>
      </c>
      <c r="AZ39" s="1" t="s">
        <v>800</v>
      </c>
      <c r="BA39" s="179" t="s">
        <v>800</v>
      </c>
      <c r="BB39" s="1" t="s">
        <v>800</v>
      </c>
      <c r="BC39" s="1" t="s">
        <v>800</v>
      </c>
      <c r="BD39" s="1" t="s">
        <v>800</v>
      </c>
      <c r="BE39" s="1" t="s">
        <v>1070</v>
      </c>
      <c r="BF39" s="1" t="s">
        <v>800</v>
      </c>
      <c r="BG39" s="1" t="s">
        <v>800</v>
      </c>
      <c r="BH39" s="1" t="s">
        <v>800</v>
      </c>
      <c r="BI39" s="1" t="s">
        <v>800</v>
      </c>
      <c r="BJ39" s="1" t="s">
        <v>800</v>
      </c>
      <c r="BK39" s="1" t="s">
        <v>800</v>
      </c>
      <c r="BL39" s="1" t="s">
        <v>1070</v>
      </c>
      <c r="BM39" s="1" t="s">
        <v>800</v>
      </c>
      <c r="BN39" s="1" t="s">
        <v>800</v>
      </c>
      <c r="BO39" s="1" t="s">
        <v>800</v>
      </c>
    </row>
    <row r="40" spans="1:67" ht="21.75" customHeight="1" x14ac:dyDescent="0.2">
      <c r="A40" s="1">
        <f t="shared" si="4"/>
        <v>38</v>
      </c>
      <c r="B40" s="10" t="s">
        <v>85</v>
      </c>
      <c r="C40" s="144" t="s">
        <v>84</v>
      </c>
      <c r="D40" s="9" t="s">
        <v>478</v>
      </c>
      <c r="E40" s="9" t="s">
        <v>212</v>
      </c>
      <c r="F40" s="9" t="s">
        <v>213</v>
      </c>
      <c r="G40" s="9" t="s">
        <v>214</v>
      </c>
      <c r="H40" s="52">
        <v>43983</v>
      </c>
      <c r="I40" s="52">
        <v>35565</v>
      </c>
      <c r="J40" s="8" t="s">
        <v>368</v>
      </c>
      <c r="K40" s="9">
        <v>666011050966</v>
      </c>
      <c r="L40" s="8">
        <v>0</v>
      </c>
      <c r="M40" s="9" t="s">
        <v>216</v>
      </c>
      <c r="N40" s="9">
        <v>101132705212</v>
      </c>
      <c r="O40" s="9" t="s">
        <v>260</v>
      </c>
      <c r="P40" s="8" t="s">
        <v>479</v>
      </c>
      <c r="Q40" s="9" t="s">
        <v>480</v>
      </c>
      <c r="R40" s="9" t="s">
        <v>218</v>
      </c>
      <c r="T40" s="9"/>
      <c r="U40" s="9"/>
      <c r="V40" s="9" t="s">
        <v>481</v>
      </c>
      <c r="W40" s="1" t="s">
        <v>482</v>
      </c>
      <c r="X40" s="9" t="s">
        <v>230</v>
      </c>
      <c r="Y40" s="9" t="s">
        <v>238</v>
      </c>
      <c r="Z40" s="9" t="s">
        <v>239</v>
      </c>
      <c r="AA40" s="9" t="s">
        <v>483</v>
      </c>
      <c r="AB40" s="9">
        <f t="shared" si="6"/>
        <v>24</v>
      </c>
      <c r="AC40" s="9">
        <f t="shared" si="7"/>
        <v>0</v>
      </c>
      <c r="AD40" s="9">
        <f t="shared" si="8"/>
        <v>4</v>
      </c>
      <c r="AE40" s="9">
        <f t="shared" si="5"/>
        <v>28</v>
      </c>
      <c r="AG40" s="9"/>
      <c r="AH40" s="9"/>
      <c r="AI40" s="9"/>
      <c r="AJ40" s="9"/>
      <c r="AK40" s="1"/>
      <c r="AL40" s="9">
        <v>30</v>
      </c>
      <c r="AM40" s="193"/>
      <c r="AN40" s="1" t="s">
        <v>800</v>
      </c>
      <c r="AO40" s="1" t="s">
        <v>1070</v>
      </c>
      <c r="AP40" s="1" t="s">
        <v>800</v>
      </c>
      <c r="AQ40" s="1" t="s">
        <v>800</v>
      </c>
      <c r="AR40" s="1" t="s">
        <v>800</v>
      </c>
      <c r="AS40" s="1" t="s">
        <v>800</v>
      </c>
      <c r="AT40" s="1" t="s">
        <v>800</v>
      </c>
      <c r="AU40" s="1" t="s">
        <v>800</v>
      </c>
      <c r="AV40" s="1" t="s">
        <v>1070</v>
      </c>
      <c r="AW40" s="1" t="s">
        <v>800</v>
      </c>
      <c r="AX40" s="1" t="s">
        <v>800</v>
      </c>
      <c r="AY40" s="1" t="s">
        <v>800</v>
      </c>
      <c r="AZ40" s="1" t="s">
        <v>800</v>
      </c>
      <c r="BA40" s="179" t="s">
        <v>800</v>
      </c>
      <c r="BB40" s="1" t="s">
        <v>800</v>
      </c>
      <c r="BC40" s="1" t="s">
        <v>1070</v>
      </c>
      <c r="BD40" s="1" t="s">
        <v>800</v>
      </c>
      <c r="BE40" s="1" t="s">
        <v>800</v>
      </c>
      <c r="BF40" s="1" t="s">
        <v>800</v>
      </c>
      <c r="BG40" s="1" t="s">
        <v>800</v>
      </c>
      <c r="BH40" s="1" t="s">
        <v>800</v>
      </c>
      <c r="BI40" s="1" t="s">
        <v>800</v>
      </c>
      <c r="BJ40" s="1" t="s">
        <v>1070</v>
      </c>
      <c r="BK40" s="1" t="s">
        <v>800</v>
      </c>
      <c r="BL40" s="1" t="s">
        <v>800</v>
      </c>
      <c r="BM40" s="1" t="s">
        <v>800</v>
      </c>
      <c r="BN40" s="1" t="s">
        <v>800</v>
      </c>
      <c r="BO40" s="1" t="s">
        <v>800</v>
      </c>
    </row>
    <row r="41" spans="1:67" ht="21.75" customHeight="1" x14ac:dyDescent="0.2">
      <c r="A41" s="1">
        <f t="shared" si="4"/>
        <v>39</v>
      </c>
      <c r="B41" s="10" t="s">
        <v>86</v>
      </c>
      <c r="C41" s="144" t="s">
        <v>87</v>
      </c>
      <c r="D41" s="116" t="s">
        <v>484</v>
      </c>
      <c r="E41" s="9" t="s">
        <v>212</v>
      </c>
      <c r="F41" s="9" t="s">
        <v>213</v>
      </c>
      <c r="G41" s="9" t="s">
        <v>214</v>
      </c>
      <c r="H41" s="117">
        <v>43361</v>
      </c>
      <c r="I41" s="117">
        <v>32725</v>
      </c>
      <c r="J41" s="118" t="s">
        <v>485</v>
      </c>
      <c r="K41" s="116">
        <v>638389739160</v>
      </c>
      <c r="L41" s="8">
        <v>0</v>
      </c>
      <c r="M41" s="116" t="s">
        <v>216</v>
      </c>
      <c r="N41" s="116">
        <v>101366866557</v>
      </c>
      <c r="O41" s="116"/>
      <c r="P41" s="118" t="s">
        <v>486</v>
      </c>
      <c r="Q41" s="116"/>
      <c r="R41" s="116" t="s">
        <v>218</v>
      </c>
      <c r="T41" s="9"/>
      <c r="U41" s="9"/>
      <c r="V41" s="9" t="s">
        <v>487</v>
      </c>
      <c r="W41" s="1" t="s">
        <v>488</v>
      </c>
      <c r="X41" s="116" t="s">
        <v>254</v>
      </c>
      <c r="Y41" s="116" t="s">
        <v>295</v>
      </c>
      <c r="Z41" s="116" t="s">
        <v>489</v>
      </c>
      <c r="AA41" s="116" t="s">
        <v>490</v>
      </c>
      <c r="AB41" s="9">
        <f t="shared" si="6"/>
        <v>22</v>
      </c>
      <c r="AC41" s="9">
        <f t="shared" si="7"/>
        <v>0</v>
      </c>
      <c r="AD41" s="9">
        <f t="shared" si="8"/>
        <v>4</v>
      </c>
      <c r="AE41" s="9">
        <f t="shared" si="5"/>
        <v>26</v>
      </c>
      <c r="AG41" s="9"/>
      <c r="AH41" s="9"/>
      <c r="AI41" s="9"/>
      <c r="AJ41" s="9"/>
      <c r="AK41" s="1"/>
      <c r="AL41" s="9">
        <v>30</v>
      </c>
      <c r="AM41" s="193"/>
      <c r="AN41" s="1" t="s">
        <v>800</v>
      </c>
      <c r="AO41" s="181" t="s">
        <v>800</v>
      </c>
      <c r="AP41" s="177" t="s">
        <v>800</v>
      </c>
      <c r="AQ41" s="1" t="s">
        <v>800</v>
      </c>
      <c r="AR41" s="1" t="s">
        <v>1070</v>
      </c>
      <c r="AS41" s="177" t="s">
        <v>800</v>
      </c>
      <c r="AT41" s="1" t="s">
        <v>800</v>
      </c>
      <c r="AU41" s="1" t="s">
        <v>800</v>
      </c>
      <c r="AV41" s="181" t="s">
        <v>800</v>
      </c>
      <c r="AW41" s="1" t="s">
        <v>800</v>
      </c>
      <c r="AX41" s="1" t="s">
        <v>800</v>
      </c>
      <c r="AY41" s="1" t="s">
        <v>1070</v>
      </c>
      <c r="AZ41" s="1" t="s">
        <v>1052</v>
      </c>
      <c r="BA41" s="179" t="s">
        <v>1052</v>
      </c>
      <c r="BB41" s="1" t="s">
        <v>800</v>
      </c>
      <c r="BC41" s="181" t="s">
        <v>800</v>
      </c>
      <c r="BD41" s="1" t="s">
        <v>800</v>
      </c>
      <c r="BE41" s="1" t="s">
        <v>800</v>
      </c>
      <c r="BF41" s="1" t="s">
        <v>1070</v>
      </c>
      <c r="BG41" s="1" t="s">
        <v>800</v>
      </c>
      <c r="BH41" s="177" t="s">
        <v>800</v>
      </c>
      <c r="BI41" s="177" t="s">
        <v>800</v>
      </c>
      <c r="BJ41" s="181" t="s">
        <v>800</v>
      </c>
      <c r="BK41" s="1" t="s">
        <v>800</v>
      </c>
      <c r="BL41" s="235" t="s">
        <v>800</v>
      </c>
      <c r="BM41" s="1" t="s">
        <v>1070</v>
      </c>
      <c r="BN41" s="1" t="s">
        <v>800</v>
      </c>
      <c r="BO41" s="1" t="s">
        <v>800</v>
      </c>
    </row>
    <row r="42" spans="1:67" ht="21.75" customHeight="1" x14ac:dyDescent="0.2">
      <c r="A42" s="1">
        <f t="shared" si="4"/>
        <v>40</v>
      </c>
      <c r="B42" s="10" t="s">
        <v>94</v>
      </c>
      <c r="C42" s="144" t="s">
        <v>89</v>
      </c>
      <c r="D42" s="116" t="s">
        <v>492</v>
      </c>
      <c r="E42" s="9" t="s">
        <v>212</v>
      </c>
      <c r="F42" s="9" t="s">
        <v>213</v>
      </c>
      <c r="G42" s="9" t="s">
        <v>214</v>
      </c>
      <c r="H42" s="117">
        <v>44296</v>
      </c>
      <c r="I42" s="117"/>
      <c r="J42" s="118"/>
      <c r="K42" s="116"/>
      <c r="L42" s="8">
        <v>0</v>
      </c>
      <c r="M42" s="116"/>
      <c r="N42" s="116"/>
      <c r="O42" s="116"/>
      <c r="P42" s="118"/>
      <c r="Q42" s="116"/>
      <c r="R42" s="116" t="s">
        <v>218</v>
      </c>
      <c r="T42" s="9"/>
      <c r="U42" s="9"/>
      <c r="V42" s="9" t="s">
        <v>493</v>
      </c>
      <c r="W42" s="1" t="s">
        <v>494</v>
      </c>
      <c r="X42" s="116" t="s">
        <v>254</v>
      </c>
      <c r="Y42" s="116" t="s">
        <v>491</v>
      </c>
      <c r="Z42" s="116" t="s">
        <v>239</v>
      </c>
      <c r="AA42" s="116" t="s">
        <v>495</v>
      </c>
      <c r="AB42" s="9">
        <f t="shared" si="6"/>
        <v>19</v>
      </c>
      <c r="AC42" s="9">
        <f t="shared" si="7"/>
        <v>0</v>
      </c>
      <c r="AD42" s="9">
        <f t="shared" si="8"/>
        <v>3</v>
      </c>
      <c r="AE42" s="9">
        <f t="shared" si="5"/>
        <v>22</v>
      </c>
      <c r="AG42" s="9"/>
      <c r="AH42" s="9"/>
      <c r="AI42" s="9"/>
      <c r="AJ42" s="9"/>
      <c r="AK42" s="1"/>
      <c r="AL42" s="9">
        <v>30</v>
      </c>
      <c r="AM42" s="193"/>
      <c r="AN42" s="1" t="s">
        <v>800</v>
      </c>
      <c r="AO42" s="1" t="s">
        <v>800</v>
      </c>
      <c r="AP42" s="1" t="s">
        <v>800</v>
      </c>
      <c r="AQ42" s="1" t="s">
        <v>800</v>
      </c>
      <c r="AR42" s="1" t="s">
        <v>1070</v>
      </c>
      <c r="AS42" s="1" t="s">
        <v>1052</v>
      </c>
      <c r="AT42" s="1" t="s">
        <v>1052</v>
      </c>
      <c r="AU42" s="1" t="s">
        <v>1052</v>
      </c>
      <c r="AV42" s="181" t="s">
        <v>1052</v>
      </c>
      <c r="AW42" s="1" t="s">
        <v>1052</v>
      </c>
      <c r="AX42" s="1" t="s">
        <v>1052</v>
      </c>
      <c r="AY42" s="1" t="s">
        <v>800</v>
      </c>
      <c r="AZ42" s="1" t="s">
        <v>800</v>
      </c>
      <c r="BA42" s="179" t="s">
        <v>800</v>
      </c>
      <c r="BB42" s="1" t="s">
        <v>800</v>
      </c>
      <c r="BC42" s="181" t="s">
        <v>800</v>
      </c>
      <c r="BD42" s="1" t="s">
        <v>800</v>
      </c>
      <c r="BE42" s="1" t="s">
        <v>800</v>
      </c>
      <c r="BF42" s="1" t="s">
        <v>800</v>
      </c>
      <c r="BG42" s="1" t="s">
        <v>1070</v>
      </c>
      <c r="BH42" s="1" t="s">
        <v>800</v>
      </c>
      <c r="BI42" s="1" t="s">
        <v>800</v>
      </c>
      <c r="BJ42" s="181" t="s">
        <v>800</v>
      </c>
      <c r="BK42" s="1" t="s">
        <v>800</v>
      </c>
      <c r="BL42" s="1" t="s">
        <v>800</v>
      </c>
      <c r="BM42" s="1" t="s">
        <v>800</v>
      </c>
      <c r="BN42" s="1" t="s">
        <v>1070</v>
      </c>
      <c r="BO42" s="1" t="s">
        <v>800</v>
      </c>
    </row>
    <row r="43" spans="1:67" ht="21.75" customHeight="1" x14ac:dyDescent="0.2">
      <c r="A43" s="1">
        <f t="shared" si="4"/>
        <v>41</v>
      </c>
      <c r="B43" s="10" t="s">
        <v>95</v>
      </c>
      <c r="C43" s="144" t="s">
        <v>90</v>
      </c>
      <c r="D43" s="116" t="s">
        <v>496</v>
      </c>
      <c r="E43" s="9" t="s">
        <v>212</v>
      </c>
      <c r="F43" s="9" t="s">
        <v>213</v>
      </c>
      <c r="G43" s="9" t="s">
        <v>214</v>
      </c>
      <c r="H43" s="117">
        <v>44299</v>
      </c>
      <c r="I43" s="117"/>
      <c r="J43" s="118"/>
      <c r="K43" s="116"/>
      <c r="L43" s="8">
        <v>0</v>
      </c>
      <c r="M43" s="116"/>
      <c r="N43" s="116"/>
      <c r="O43" s="116"/>
      <c r="P43" s="118"/>
      <c r="Q43" s="116"/>
      <c r="R43" s="116" t="s">
        <v>218</v>
      </c>
      <c r="T43" s="9"/>
      <c r="U43" s="9"/>
      <c r="V43" s="9" t="s">
        <v>497</v>
      </c>
      <c r="W43" s="1" t="s">
        <v>498</v>
      </c>
      <c r="X43" s="116" t="s">
        <v>221</v>
      </c>
      <c r="Y43" s="116" t="s">
        <v>238</v>
      </c>
      <c r="Z43" s="116" t="s">
        <v>239</v>
      </c>
      <c r="AA43" s="116" t="s">
        <v>499</v>
      </c>
      <c r="AB43" s="9">
        <f t="shared" si="6"/>
        <v>24</v>
      </c>
      <c r="AC43" s="9">
        <f t="shared" si="7"/>
        <v>0</v>
      </c>
      <c r="AD43" s="9">
        <f t="shared" si="8"/>
        <v>4</v>
      </c>
      <c r="AE43" s="9">
        <f t="shared" si="5"/>
        <v>28</v>
      </c>
      <c r="AG43" s="9"/>
      <c r="AH43" s="9"/>
      <c r="AI43" s="9"/>
      <c r="AJ43" s="9"/>
      <c r="AK43" s="1"/>
      <c r="AL43" s="9">
        <v>30</v>
      </c>
      <c r="AM43" s="193"/>
      <c r="AN43" s="177" t="s">
        <v>800</v>
      </c>
      <c r="AO43" s="181" t="s">
        <v>800</v>
      </c>
      <c r="AP43" s="1" t="s">
        <v>800</v>
      </c>
      <c r="AQ43" s="1" t="s">
        <v>1070</v>
      </c>
      <c r="AR43" s="1" t="s">
        <v>800</v>
      </c>
      <c r="AS43" s="1" t="s">
        <v>800</v>
      </c>
      <c r="AT43" s="1" t="s">
        <v>800</v>
      </c>
      <c r="AU43" s="1" t="s">
        <v>800</v>
      </c>
      <c r="AV43" s="181" t="s">
        <v>800</v>
      </c>
      <c r="AW43" s="1" t="s">
        <v>800</v>
      </c>
      <c r="AX43" s="1" t="s">
        <v>1070</v>
      </c>
      <c r="AY43" s="1" t="s">
        <v>800</v>
      </c>
      <c r="AZ43" s="1" t="s">
        <v>800</v>
      </c>
      <c r="BA43" s="179" t="s">
        <v>800</v>
      </c>
      <c r="BB43" s="1" t="s">
        <v>800</v>
      </c>
      <c r="BC43" s="181" t="s">
        <v>800</v>
      </c>
      <c r="BD43" s="1" t="s">
        <v>800</v>
      </c>
      <c r="BE43" s="1" t="s">
        <v>1070</v>
      </c>
      <c r="BF43" s="1" t="s">
        <v>800</v>
      </c>
      <c r="BG43" s="1" t="s">
        <v>800</v>
      </c>
      <c r="BH43" s="1" t="s">
        <v>800</v>
      </c>
      <c r="BI43" s="1" t="s">
        <v>800</v>
      </c>
      <c r="BJ43" s="181" t="s">
        <v>800</v>
      </c>
      <c r="BK43" s="1" t="s">
        <v>800</v>
      </c>
      <c r="BL43" s="1" t="s">
        <v>1070</v>
      </c>
      <c r="BM43" s="1" t="s">
        <v>800</v>
      </c>
      <c r="BN43" s="181" t="s">
        <v>800</v>
      </c>
      <c r="BO43" s="181" t="s">
        <v>800</v>
      </c>
    </row>
    <row r="44" spans="1:67" ht="21.75" customHeight="1" x14ac:dyDescent="0.25">
      <c r="A44" s="1">
        <f t="shared" si="4"/>
        <v>42</v>
      </c>
      <c r="B44" s="10" t="s">
        <v>96</v>
      </c>
      <c r="C44" s="144" t="s">
        <v>91</v>
      </c>
      <c r="D44" s="116" t="s">
        <v>500</v>
      </c>
      <c r="E44" s="9" t="s">
        <v>212</v>
      </c>
      <c r="F44" s="9" t="s">
        <v>213</v>
      </c>
      <c r="G44" s="9" t="s">
        <v>214</v>
      </c>
      <c r="H44" s="65" t="s">
        <v>501</v>
      </c>
      <c r="I44" s="66">
        <v>36661</v>
      </c>
      <c r="J44" s="118"/>
      <c r="K44" s="12" t="s">
        <v>502</v>
      </c>
      <c r="L44" s="8">
        <v>0</v>
      </c>
      <c r="M44" s="116"/>
      <c r="N44" s="116"/>
      <c r="O44" s="116"/>
      <c r="P44" s="118"/>
      <c r="Q44" s="116"/>
      <c r="R44" s="116" t="s">
        <v>218</v>
      </c>
      <c r="T44" s="9"/>
      <c r="U44" s="9"/>
      <c r="V44" s="9" t="s">
        <v>503</v>
      </c>
      <c r="W44" s="1" t="s">
        <v>504</v>
      </c>
      <c r="X44" s="116" t="s">
        <v>230</v>
      </c>
      <c r="Y44" s="116" t="s">
        <v>238</v>
      </c>
      <c r="Z44" s="116" t="s">
        <v>239</v>
      </c>
      <c r="AA44" s="116" t="s">
        <v>505</v>
      </c>
      <c r="AB44" s="9">
        <f t="shared" si="6"/>
        <v>22</v>
      </c>
      <c r="AC44" s="9">
        <f t="shared" si="7"/>
        <v>0</v>
      </c>
      <c r="AD44" s="9">
        <f t="shared" si="8"/>
        <v>4</v>
      </c>
      <c r="AE44" s="9">
        <f t="shared" si="5"/>
        <v>26</v>
      </c>
      <c r="AG44" s="9"/>
      <c r="AH44" s="9"/>
      <c r="AI44" s="9"/>
      <c r="AJ44" s="9"/>
      <c r="AK44" s="1"/>
      <c r="AL44" s="9">
        <v>30</v>
      </c>
      <c r="AM44" s="193"/>
      <c r="AN44" s="1" t="s">
        <v>800</v>
      </c>
      <c r="AO44" s="181" t="s">
        <v>800</v>
      </c>
      <c r="AP44" s="1" t="s">
        <v>800</v>
      </c>
      <c r="AQ44" s="1" t="s">
        <v>1070</v>
      </c>
      <c r="AR44" s="1" t="s">
        <v>800</v>
      </c>
      <c r="AS44" s="1" t="s">
        <v>800</v>
      </c>
      <c r="AT44" s="1" t="s">
        <v>800</v>
      </c>
      <c r="AU44" s="1" t="s">
        <v>800</v>
      </c>
      <c r="AV44" s="181" t="s">
        <v>800</v>
      </c>
      <c r="AW44" s="1" t="s">
        <v>800</v>
      </c>
      <c r="AX44" s="1" t="s">
        <v>1070</v>
      </c>
      <c r="AY44" s="1" t="s">
        <v>800</v>
      </c>
      <c r="AZ44" s="1" t="s">
        <v>1052</v>
      </c>
      <c r="BA44" s="179" t="s">
        <v>1052</v>
      </c>
      <c r="BB44" s="1" t="s">
        <v>800</v>
      </c>
      <c r="BC44" s="181" t="s">
        <v>800</v>
      </c>
      <c r="BD44" s="1" t="s">
        <v>800</v>
      </c>
      <c r="BE44" s="1" t="s">
        <v>1070</v>
      </c>
      <c r="BF44" s="1" t="s">
        <v>800</v>
      </c>
      <c r="BG44" s="1" t="s">
        <v>800</v>
      </c>
      <c r="BH44" s="1" t="s">
        <v>800</v>
      </c>
      <c r="BI44" s="1" t="s">
        <v>800</v>
      </c>
      <c r="BJ44" s="181" t="s">
        <v>800</v>
      </c>
      <c r="BK44" s="1" t="s">
        <v>800</v>
      </c>
      <c r="BL44" s="1" t="s">
        <v>1070</v>
      </c>
      <c r="BM44" s="1" t="s">
        <v>800</v>
      </c>
      <c r="BN44" s="1" t="s">
        <v>800</v>
      </c>
      <c r="BO44" s="1" t="s">
        <v>800</v>
      </c>
    </row>
    <row r="45" spans="1:67" ht="21.75" customHeight="1" x14ac:dyDescent="0.25">
      <c r="A45" s="1">
        <f t="shared" si="4"/>
        <v>43</v>
      </c>
      <c r="B45" s="15" t="s">
        <v>93</v>
      </c>
      <c r="C45" s="144" t="s">
        <v>92</v>
      </c>
      <c r="D45" s="12" t="s">
        <v>506</v>
      </c>
      <c r="E45" s="9" t="s">
        <v>212</v>
      </c>
      <c r="F45" s="9" t="s">
        <v>213</v>
      </c>
      <c r="G45" s="9" t="s">
        <v>214</v>
      </c>
      <c r="H45" s="64">
        <v>44306</v>
      </c>
      <c r="I45" s="64">
        <v>34395</v>
      </c>
      <c r="J45" s="118"/>
      <c r="K45" s="12" t="s">
        <v>507</v>
      </c>
      <c r="L45" s="8">
        <v>0</v>
      </c>
      <c r="M45" s="116"/>
      <c r="N45" s="116"/>
      <c r="O45" s="116"/>
      <c r="P45" s="118"/>
      <c r="Q45" s="116"/>
      <c r="R45" s="116" t="s">
        <v>218</v>
      </c>
      <c r="T45" s="9"/>
      <c r="U45" s="9"/>
      <c r="V45" s="9" t="s">
        <v>508</v>
      </c>
      <c r="W45" s="1" t="s">
        <v>509</v>
      </c>
      <c r="X45" s="116" t="s">
        <v>230</v>
      </c>
      <c r="Y45" s="116" t="s">
        <v>222</v>
      </c>
      <c r="Z45" s="116" t="s">
        <v>510</v>
      </c>
      <c r="AA45" s="116" t="s">
        <v>511</v>
      </c>
      <c r="AB45" s="9">
        <f t="shared" si="6"/>
        <v>24</v>
      </c>
      <c r="AC45" s="9">
        <f t="shared" si="7"/>
        <v>0</v>
      </c>
      <c r="AD45" s="9">
        <f t="shared" si="8"/>
        <v>4</v>
      </c>
      <c r="AE45" s="9">
        <f t="shared" si="5"/>
        <v>28</v>
      </c>
      <c r="AG45" s="9"/>
      <c r="AH45" s="9"/>
      <c r="AI45" s="9"/>
      <c r="AJ45" s="9"/>
      <c r="AK45" s="1"/>
      <c r="AL45" s="9">
        <v>30</v>
      </c>
      <c r="AM45" s="193"/>
      <c r="AN45" s="1" t="s">
        <v>800</v>
      </c>
      <c r="AO45" s="1" t="s">
        <v>800</v>
      </c>
      <c r="AP45" s="1" t="s">
        <v>1070</v>
      </c>
      <c r="AQ45" s="1" t="s">
        <v>800</v>
      </c>
      <c r="AR45" s="1" t="s">
        <v>800</v>
      </c>
      <c r="AS45" s="1" t="s">
        <v>800</v>
      </c>
      <c r="AT45" s="1" t="s">
        <v>800</v>
      </c>
      <c r="AU45" s="1" t="s">
        <v>800</v>
      </c>
      <c r="AV45" s="1" t="s">
        <v>800</v>
      </c>
      <c r="AW45" s="1" t="s">
        <v>1070</v>
      </c>
      <c r="AX45" s="1" t="s">
        <v>800</v>
      </c>
      <c r="AY45" s="1" t="s">
        <v>800</v>
      </c>
      <c r="AZ45" s="1" t="s">
        <v>800</v>
      </c>
      <c r="BA45" s="179" t="s">
        <v>800</v>
      </c>
      <c r="BB45" s="1" t="s">
        <v>800</v>
      </c>
      <c r="BC45" s="1" t="s">
        <v>800</v>
      </c>
      <c r="BD45" s="1" t="s">
        <v>1070</v>
      </c>
      <c r="BE45" s="1" t="s">
        <v>800</v>
      </c>
      <c r="BF45" s="1" t="s">
        <v>800</v>
      </c>
      <c r="BG45" s="1" t="s">
        <v>800</v>
      </c>
      <c r="BH45" s="1" t="s">
        <v>800</v>
      </c>
      <c r="BI45" s="1" t="s">
        <v>800</v>
      </c>
      <c r="BJ45" s="1" t="s">
        <v>800</v>
      </c>
      <c r="BK45" s="1" t="s">
        <v>1070</v>
      </c>
      <c r="BL45" s="1" t="s">
        <v>800</v>
      </c>
      <c r="BM45" s="1" t="s">
        <v>800</v>
      </c>
      <c r="BN45" s="1" t="s">
        <v>800</v>
      </c>
      <c r="BO45" s="1" t="s">
        <v>800</v>
      </c>
    </row>
    <row r="46" spans="1:67" ht="21.75" customHeight="1" x14ac:dyDescent="0.25">
      <c r="A46" s="1">
        <f t="shared" si="4"/>
        <v>44</v>
      </c>
      <c r="B46" s="1" t="s">
        <v>97</v>
      </c>
      <c r="C46" s="238" t="s">
        <v>104</v>
      </c>
      <c r="D46" s="119" t="s">
        <v>512</v>
      </c>
      <c r="E46" s="9" t="s">
        <v>212</v>
      </c>
      <c r="F46" s="9" t="s">
        <v>213</v>
      </c>
      <c r="G46" s="9" t="s">
        <v>214</v>
      </c>
      <c r="H46" s="66">
        <v>44326</v>
      </c>
      <c r="I46" s="66">
        <v>29164</v>
      </c>
      <c r="J46" s="118"/>
      <c r="K46" s="119" t="s">
        <v>513</v>
      </c>
      <c r="L46" s="8">
        <v>0</v>
      </c>
      <c r="M46" s="119" t="s">
        <v>514</v>
      </c>
      <c r="N46" s="116"/>
      <c r="O46" s="119" t="s">
        <v>428</v>
      </c>
      <c r="P46" s="67" t="s">
        <v>515</v>
      </c>
      <c r="Q46" s="119" t="s">
        <v>516</v>
      </c>
      <c r="R46" s="9" t="s">
        <v>218</v>
      </c>
      <c r="T46" s="9"/>
      <c r="U46" s="9"/>
      <c r="V46" s="9" t="s">
        <v>517</v>
      </c>
      <c r="W46" s="1" t="s">
        <v>518</v>
      </c>
      <c r="X46" s="119" t="s">
        <v>221</v>
      </c>
      <c r="Y46" s="9" t="s">
        <v>295</v>
      </c>
      <c r="Z46" s="119" t="s">
        <v>519</v>
      </c>
      <c r="AA46" s="119" t="s">
        <v>520</v>
      </c>
      <c r="AB46" s="9">
        <f t="shared" si="6"/>
        <v>22</v>
      </c>
      <c r="AC46" s="9">
        <f t="shared" si="7"/>
        <v>0</v>
      </c>
      <c r="AD46" s="9">
        <f t="shared" si="8"/>
        <v>4</v>
      </c>
      <c r="AE46" s="9">
        <f t="shared" si="5"/>
        <v>26</v>
      </c>
      <c r="AG46" s="13"/>
      <c r="AH46" s="13"/>
      <c r="AI46" s="13"/>
      <c r="AJ46" s="13"/>
      <c r="AK46" s="1"/>
      <c r="AL46" s="9">
        <v>30</v>
      </c>
      <c r="AM46" s="195"/>
      <c r="AN46" s="1" t="s">
        <v>800</v>
      </c>
      <c r="AO46" s="1" t="s">
        <v>1070</v>
      </c>
      <c r="AP46" s="1" t="s">
        <v>800</v>
      </c>
      <c r="AQ46" s="1" t="s">
        <v>800</v>
      </c>
      <c r="AR46" s="1" t="s">
        <v>800</v>
      </c>
      <c r="AS46" s="1" t="s">
        <v>800</v>
      </c>
      <c r="AT46" s="1" t="s">
        <v>800</v>
      </c>
      <c r="AU46" s="1" t="s">
        <v>800</v>
      </c>
      <c r="AV46" s="1" t="s">
        <v>1070</v>
      </c>
      <c r="AW46" s="1" t="s">
        <v>800</v>
      </c>
      <c r="AX46" s="1" t="s">
        <v>800</v>
      </c>
      <c r="AY46" s="1" t="s">
        <v>800</v>
      </c>
      <c r="AZ46" s="1" t="s">
        <v>800</v>
      </c>
      <c r="BA46" s="179" t="s">
        <v>800</v>
      </c>
      <c r="BB46" s="1" t="s">
        <v>800</v>
      </c>
      <c r="BC46" s="1" t="s">
        <v>1070</v>
      </c>
      <c r="BD46" s="1" t="s">
        <v>1052</v>
      </c>
      <c r="BE46" s="1" t="s">
        <v>800</v>
      </c>
      <c r="BF46" s="1" t="s">
        <v>800</v>
      </c>
      <c r="BG46" s="1" t="s">
        <v>800</v>
      </c>
      <c r="BH46" s="1" t="s">
        <v>1052</v>
      </c>
      <c r="BI46" s="1" t="s">
        <v>800</v>
      </c>
      <c r="BJ46" s="1" t="s">
        <v>1070</v>
      </c>
      <c r="BK46" s="1" t="s">
        <v>800</v>
      </c>
      <c r="BL46" s="1" t="s">
        <v>800</v>
      </c>
      <c r="BM46" s="1" t="s">
        <v>800</v>
      </c>
      <c r="BN46" s="1" t="s">
        <v>800</v>
      </c>
      <c r="BO46" s="1" t="s">
        <v>800</v>
      </c>
    </row>
    <row r="47" spans="1:67" s="22" customFormat="1" ht="21.75" customHeight="1" x14ac:dyDescent="0.25">
      <c r="A47" s="1">
        <f t="shared" si="4"/>
        <v>45</v>
      </c>
      <c r="B47" s="10" t="s">
        <v>105</v>
      </c>
      <c r="C47" s="144" t="s">
        <v>106</v>
      </c>
      <c r="D47" s="13" t="s">
        <v>522</v>
      </c>
      <c r="E47" s="9" t="s">
        <v>212</v>
      </c>
      <c r="F47" s="9" t="s">
        <v>213</v>
      </c>
      <c r="G47" s="9" t="s">
        <v>214</v>
      </c>
      <c r="H47" s="65" t="s">
        <v>523</v>
      </c>
      <c r="I47" s="64">
        <v>36351</v>
      </c>
      <c r="J47" s="55"/>
      <c r="K47" s="16"/>
      <c r="L47" s="12">
        <v>2018264702</v>
      </c>
      <c r="M47" s="12" t="s">
        <v>514</v>
      </c>
      <c r="N47" s="16"/>
      <c r="O47" s="16"/>
      <c r="P47" s="55"/>
      <c r="Q47" s="16"/>
      <c r="R47" s="9" t="s">
        <v>218</v>
      </c>
      <c r="T47" s="115"/>
      <c r="U47" s="115"/>
      <c r="V47" s="12" t="s">
        <v>524</v>
      </c>
      <c r="W47" s="65" t="s">
        <v>525</v>
      </c>
      <c r="X47" s="116" t="s">
        <v>526</v>
      </c>
      <c r="Y47" s="16" t="s">
        <v>527</v>
      </c>
      <c r="Z47" s="16"/>
      <c r="AA47" s="116" t="s">
        <v>528</v>
      </c>
      <c r="AB47" s="9">
        <f t="shared" si="6"/>
        <v>24</v>
      </c>
      <c r="AC47" s="9">
        <f t="shared" si="7"/>
        <v>0</v>
      </c>
      <c r="AD47" s="9">
        <f t="shared" si="8"/>
        <v>4</v>
      </c>
      <c r="AE47" s="9">
        <f t="shared" si="5"/>
        <v>28</v>
      </c>
      <c r="AF47" s="2"/>
      <c r="AG47" s="9"/>
      <c r="AH47" s="9"/>
      <c r="AI47" s="9"/>
      <c r="AJ47" s="9"/>
      <c r="AK47" s="1"/>
      <c r="AL47" s="9">
        <v>30</v>
      </c>
      <c r="AM47" s="193"/>
      <c r="AN47" s="1" t="s">
        <v>800</v>
      </c>
      <c r="AO47" s="181" t="s">
        <v>800</v>
      </c>
      <c r="AP47" s="1" t="s">
        <v>800</v>
      </c>
      <c r="AQ47" s="1" t="s">
        <v>800</v>
      </c>
      <c r="AR47" s="1" t="s">
        <v>800</v>
      </c>
      <c r="AS47" s="1" t="s">
        <v>1070</v>
      </c>
      <c r="AT47" s="1" t="s">
        <v>800</v>
      </c>
      <c r="AU47" s="1" t="s">
        <v>800</v>
      </c>
      <c r="AV47" s="181" t="s">
        <v>800</v>
      </c>
      <c r="AW47" s="1" t="s">
        <v>800</v>
      </c>
      <c r="AX47" s="1" t="s">
        <v>800</v>
      </c>
      <c r="AY47" s="1" t="s">
        <v>800</v>
      </c>
      <c r="AZ47" s="1" t="s">
        <v>1070</v>
      </c>
      <c r="BA47" s="179" t="s">
        <v>800</v>
      </c>
      <c r="BB47" s="1" t="s">
        <v>800</v>
      </c>
      <c r="BC47" s="181" t="s">
        <v>800</v>
      </c>
      <c r="BD47" s="1" t="s">
        <v>800</v>
      </c>
      <c r="BE47" s="1" t="s">
        <v>800</v>
      </c>
      <c r="BF47" s="1" t="s">
        <v>800</v>
      </c>
      <c r="BG47" s="1" t="s">
        <v>800</v>
      </c>
      <c r="BH47" s="1" t="s">
        <v>1070</v>
      </c>
      <c r="BI47" s="1" t="s">
        <v>800</v>
      </c>
      <c r="BJ47" s="181" t="s">
        <v>800</v>
      </c>
      <c r="BK47" s="1" t="s">
        <v>800</v>
      </c>
      <c r="BL47" s="177" t="s">
        <v>800</v>
      </c>
      <c r="BM47" s="1" t="s">
        <v>800</v>
      </c>
      <c r="BN47" s="1" t="s">
        <v>1070</v>
      </c>
      <c r="BO47" s="1" t="s">
        <v>800</v>
      </c>
    </row>
    <row r="48" spans="1:67" s="22" customFormat="1" ht="21.75" customHeight="1" x14ac:dyDescent="0.25">
      <c r="A48" s="1">
        <f t="shared" si="4"/>
        <v>46</v>
      </c>
      <c r="B48" s="26" t="s">
        <v>112</v>
      </c>
      <c r="C48" s="240" t="s">
        <v>121</v>
      </c>
      <c r="D48" s="11" t="s">
        <v>529</v>
      </c>
      <c r="E48" s="9" t="s">
        <v>212</v>
      </c>
      <c r="F48" s="9" t="s">
        <v>213</v>
      </c>
      <c r="G48" s="9" t="s">
        <v>214</v>
      </c>
      <c r="H48" s="56">
        <v>44443</v>
      </c>
      <c r="I48" s="64">
        <v>37412</v>
      </c>
      <c r="J48" s="120"/>
      <c r="K48" s="8"/>
      <c r="L48" s="11">
        <v>6931521986</v>
      </c>
      <c r="M48" s="11" t="s">
        <v>514</v>
      </c>
      <c r="N48" s="9"/>
      <c r="O48" s="68" t="s">
        <v>530</v>
      </c>
      <c r="P48" s="63" t="s">
        <v>531</v>
      </c>
      <c r="Q48" s="11" t="s">
        <v>532</v>
      </c>
      <c r="R48" s="9" t="s">
        <v>218</v>
      </c>
      <c r="T48" s="9"/>
      <c r="U48" s="9"/>
      <c r="V48" s="11" t="s">
        <v>533</v>
      </c>
      <c r="W48" s="65" t="s">
        <v>534</v>
      </c>
      <c r="X48" s="11" t="s">
        <v>535</v>
      </c>
      <c r="Y48" s="11" t="s">
        <v>536</v>
      </c>
      <c r="Z48" s="11"/>
      <c r="AA48" s="11" t="s">
        <v>537</v>
      </c>
      <c r="AB48" s="9">
        <f t="shared" si="6"/>
        <v>21</v>
      </c>
      <c r="AC48" s="9">
        <f t="shared" si="7"/>
        <v>0</v>
      </c>
      <c r="AD48" s="9">
        <f t="shared" si="8"/>
        <v>4</v>
      </c>
      <c r="AE48" s="9">
        <f t="shared" si="5"/>
        <v>25</v>
      </c>
      <c r="AF48" s="2"/>
      <c r="AG48" s="11"/>
      <c r="AH48" s="11"/>
      <c r="AI48" s="11"/>
      <c r="AJ48" s="11"/>
      <c r="AK48" s="65"/>
      <c r="AL48" s="9">
        <v>30</v>
      </c>
      <c r="AM48" s="197"/>
      <c r="AN48" s="1" t="s">
        <v>800</v>
      </c>
      <c r="AO48" s="1" t="s">
        <v>800</v>
      </c>
      <c r="AP48" s="1" t="s">
        <v>1070</v>
      </c>
      <c r="AQ48" s="1" t="s">
        <v>1052</v>
      </c>
      <c r="AR48" s="1" t="s">
        <v>1052</v>
      </c>
      <c r="AS48" s="1" t="s">
        <v>1052</v>
      </c>
      <c r="AT48" s="1" t="s">
        <v>800</v>
      </c>
      <c r="AU48" s="1" t="s">
        <v>800</v>
      </c>
      <c r="AV48" s="1" t="s">
        <v>800</v>
      </c>
      <c r="AW48" s="1" t="s">
        <v>1070</v>
      </c>
      <c r="AX48" s="1" t="s">
        <v>800</v>
      </c>
      <c r="AY48" s="1" t="s">
        <v>800</v>
      </c>
      <c r="AZ48" s="1" t="s">
        <v>800</v>
      </c>
      <c r="BA48" s="179" t="s">
        <v>800</v>
      </c>
      <c r="BB48" s="1" t="s">
        <v>800</v>
      </c>
      <c r="BC48" s="1" t="s">
        <v>800</v>
      </c>
      <c r="BD48" s="1" t="s">
        <v>1070</v>
      </c>
      <c r="BE48" s="1" t="s">
        <v>800</v>
      </c>
      <c r="BF48" s="1" t="s">
        <v>800</v>
      </c>
      <c r="BG48" s="1" t="s">
        <v>800</v>
      </c>
      <c r="BH48" s="1" t="s">
        <v>800</v>
      </c>
      <c r="BI48" s="1" t="s">
        <v>800</v>
      </c>
      <c r="BJ48" s="204" t="s">
        <v>800</v>
      </c>
      <c r="BK48" s="1" t="s">
        <v>1070</v>
      </c>
      <c r="BL48" s="1" t="s">
        <v>800</v>
      </c>
      <c r="BM48" s="1" t="s">
        <v>800</v>
      </c>
      <c r="BN48" s="1" t="s">
        <v>800</v>
      </c>
      <c r="BO48" s="1" t="s">
        <v>800</v>
      </c>
    </row>
    <row r="49" spans="1:67" s="22" customFormat="1" ht="21.75" customHeight="1" x14ac:dyDescent="0.25">
      <c r="A49" s="1">
        <f t="shared" si="4"/>
        <v>47</v>
      </c>
      <c r="B49" s="26" t="s">
        <v>113</v>
      </c>
      <c r="C49" s="240" t="s">
        <v>108</v>
      </c>
      <c r="D49" s="11" t="s">
        <v>538</v>
      </c>
      <c r="E49" s="9" t="s">
        <v>212</v>
      </c>
      <c r="F49" s="9" t="s">
        <v>213</v>
      </c>
      <c r="G49" s="9" t="s">
        <v>214</v>
      </c>
      <c r="H49" s="56">
        <v>44454</v>
      </c>
      <c r="I49" s="64">
        <v>31978</v>
      </c>
      <c r="J49" s="120"/>
      <c r="K49" s="8"/>
      <c r="L49" s="11">
        <v>6931522026</v>
      </c>
      <c r="M49" s="11" t="s">
        <v>418</v>
      </c>
      <c r="N49" s="9"/>
      <c r="O49" s="11" t="s">
        <v>539</v>
      </c>
      <c r="P49" s="63" t="s">
        <v>540</v>
      </c>
      <c r="Q49" s="11" t="s">
        <v>541</v>
      </c>
      <c r="R49" s="9" t="s">
        <v>218</v>
      </c>
      <c r="T49" s="9"/>
      <c r="U49" s="9"/>
      <c r="V49" s="11" t="s">
        <v>542</v>
      </c>
      <c r="W49" s="65" t="s">
        <v>543</v>
      </c>
      <c r="X49" s="11" t="s">
        <v>230</v>
      </c>
      <c r="Y49" s="11" t="s">
        <v>222</v>
      </c>
      <c r="Z49" s="11" t="s">
        <v>544</v>
      </c>
      <c r="AA49" s="11" t="s">
        <v>545</v>
      </c>
      <c r="AB49" s="9">
        <f t="shared" si="6"/>
        <v>10</v>
      </c>
      <c r="AC49" s="9">
        <f t="shared" si="7"/>
        <v>0</v>
      </c>
      <c r="AD49" s="9">
        <f t="shared" si="8"/>
        <v>1</v>
      </c>
      <c r="AE49" s="9">
        <f t="shared" si="5"/>
        <v>11</v>
      </c>
      <c r="AF49" s="2"/>
      <c r="AG49" s="11"/>
      <c r="AH49" s="11"/>
      <c r="AI49" s="11"/>
      <c r="AJ49" s="11"/>
      <c r="AK49" s="65"/>
      <c r="AL49" s="9">
        <v>30</v>
      </c>
      <c r="AM49" s="197"/>
      <c r="AN49" s="177" t="s">
        <v>800</v>
      </c>
      <c r="AO49" s="181" t="s">
        <v>800</v>
      </c>
      <c r="AP49" s="1" t="s">
        <v>800</v>
      </c>
      <c r="AQ49" s="1" t="s">
        <v>800</v>
      </c>
      <c r="AR49" s="1" t="s">
        <v>1070</v>
      </c>
      <c r="AS49" s="1" t="s">
        <v>800</v>
      </c>
      <c r="AT49" s="1" t="s">
        <v>800</v>
      </c>
      <c r="AU49" s="1" t="s">
        <v>800</v>
      </c>
      <c r="AV49" s="181" t="s">
        <v>800</v>
      </c>
      <c r="AW49" s="1" t="s">
        <v>800</v>
      </c>
      <c r="AX49" s="1" t="s">
        <v>800</v>
      </c>
      <c r="AY49" s="1" t="s">
        <v>1052</v>
      </c>
      <c r="AZ49" s="1" t="s">
        <v>1052</v>
      </c>
      <c r="BA49" s="1" t="s">
        <v>1052</v>
      </c>
      <c r="BB49" s="1" t="s">
        <v>1052</v>
      </c>
      <c r="BC49" s="1" t="s">
        <v>1052</v>
      </c>
      <c r="BD49" s="1" t="s">
        <v>1052</v>
      </c>
      <c r="BE49" s="1" t="s">
        <v>1052</v>
      </c>
      <c r="BF49" s="1" t="s">
        <v>1052</v>
      </c>
      <c r="BG49" s="1" t="s">
        <v>1052</v>
      </c>
      <c r="BH49" s="1" t="s">
        <v>1052</v>
      </c>
      <c r="BI49" s="1" t="s">
        <v>1052</v>
      </c>
      <c r="BJ49" s="1" t="s">
        <v>1052</v>
      </c>
      <c r="BK49" s="1" t="s">
        <v>1052</v>
      </c>
      <c r="BL49" s="1" t="s">
        <v>1052</v>
      </c>
      <c r="BM49" s="1" t="s">
        <v>1052</v>
      </c>
      <c r="BN49" s="1" t="s">
        <v>1052</v>
      </c>
      <c r="BO49" s="1" t="s">
        <v>1052</v>
      </c>
    </row>
    <row r="50" spans="1:67" s="22" customFormat="1" ht="21.75" customHeight="1" x14ac:dyDescent="0.25">
      <c r="A50" s="1">
        <f t="shared" si="4"/>
        <v>48</v>
      </c>
      <c r="B50" s="26" t="s">
        <v>114</v>
      </c>
      <c r="C50" s="240" t="s">
        <v>109</v>
      </c>
      <c r="D50" s="11" t="s">
        <v>547</v>
      </c>
      <c r="E50" s="9" t="s">
        <v>212</v>
      </c>
      <c r="F50" s="9" t="s">
        <v>213</v>
      </c>
      <c r="G50" s="9" t="s">
        <v>214</v>
      </c>
      <c r="H50" s="56">
        <v>44460</v>
      </c>
      <c r="I50" s="64">
        <v>32934</v>
      </c>
      <c r="J50" s="120"/>
      <c r="K50" s="8"/>
      <c r="L50" s="11">
        <v>2018410091</v>
      </c>
      <c r="M50" s="11" t="s">
        <v>418</v>
      </c>
      <c r="N50" s="9"/>
      <c r="O50" s="11" t="s">
        <v>548</v>
      </c>
      <c r="P50" s="63" t="s">
        <v>549</v>
      </c>
      <c r="Q50" s="11" t="s">
        <v>550</v>
      </c>
      <c r="R50" s="9" t="s">
        <v>218</v>
      </c>
      <c r="T50" s="9"/>
      <c r="U50" s="9"/>
      <c r="V50" s="11" t="s">
        <v>551</v>
      </c>
      <c r="W50" s="65" t="s">
        <v>552</v>
      </c>
      <c r="X50" s="11" t="s">
        <v>221</v>
      </c>
      <c r="Y50" s="11" t="s">
        <v>222</v>
      </c>
      <c r="Z50" s="11" t="s">
        <v>553</v>
      </c>
      <c r="AA50" s="11" t="s">
        <v>554</v>
      </c>
      <c r="AB50" s="9">
        <f t="shared" si="6"/>
        <v>22</v>
      </c>
      <c r="AC50" s="9">
        <f t="shared" si="7"/>
        <v>0</v>
      </c>
      <c r="AD50" s="9">
        <f t="shared" si="8"/>
        <v>4</v>
      </c>
      <c r="AE50" s="9">
        <f t="shared" si="5"/>
        <v>26</v>
      </c>
      <c r="AF50" s="2"/>
      <c r="AG50" s="11"/>
      <c r="AH50" s="11"/>
      <c r="AI50" s="11"/>
      <c r="AJ50" s="11"/>
      <c r="AK50" s="65"/>
      <c r="AL50" s="9">
        <v>30</v>
      </c>
      <c r="AM50" s="197"/>
      <c r="AN50" s="1" t="s">
        <v>800</v>
      </c>
      <c r="AO50" s="181" t="s">
        <v>800</v>
      </c>
      <c r="AP50" s="1" t="s">
        <v>1070</v>
      </c>
      <c r="AQ50" s="1" t="s">
        <v>800</v>
      </c>
      <c r="AR50" s="1" t="s">
        <v>800</v>
      </c>
      <c r="AS50" s="1" t="s">
        <v>800</v>
      </c>
      <c r="AT50" s="1" t="s">
        <v>800</v>
      </c>
      <c r="AU50" s="1" t="s">
        <v>800</v>
      </c>
      <c r="AV50" s="181" t="s">
        <v>800</v>
      </c>
      <c r="AW50" s="1" t="s">
        <v>1070</v>
      </c>
      <c r="AX50" s="1" t="s">
        <v>800</v>
      </c>
      <c r="AY50" s="1" t="s">
        <v>800</v>
      </c>
      <c r="AZ50" s="1" t="s">
        <v>800</v>
      </c>
      <c r="BA50" s="179" t="s">
        <v>800</v>
      </c>
      <c r="BB50" s="1" t="s">
        <v>1052</v>
      </c>
      <c r="BC50" s="181" t="s">
        <v>1052</v>
      </c>
      <c r="BD50" s="1" t="s">
        <v>1070</v>
      </c>
      <c r="BE50" s="1" t="s">
        <v>800</v>
      </c>
      <c r="BF50" s="1" t="s">
        <v>800</v>
      </c>
      <c r="BG50" s="1" t="s">
        <v>800</v>
      </c>
      <c r="BH50" s="1" t="s">
        <v>800</v>
      </c>
      <c r="BI50" s="1" t="s">
        <v>800</v>
      </c>
      <c r="BJ50" s="1" t="s">
        <v>800</v>
      </c>
      <c r="BK50" s="1" t="s">
        <v>1070</v>
      </c>
      <c r="BL50" s="1" t="s">
        <v>800</v>
      </c>
      <c r="BM50" s="1" t="s">
        <v>800</v>
      </c>
      <c r="BN50" s="1" t="s">
        <v>800</v>
      </c>
      <c r="BO50" s="1" t="s">
        <v>800</v>
      </c>
    </row>
    <row r="51" spans="1:67" s="22" customFormat="1" ht="21.75" customHeight="1" x14ac:dyDescent="0.25">
      <c r="A51" s="1">
        <f t="shared" si="4"/>
        <v>49</v>
      </c>
      <c r="B51" s="25" t="s">
        <v>115</v>
      </c>
      <c r="C51" s="240" t="s">
        <v>110</v>
      </c>
      <c r="D51" s="11" t="s">
        <v>555</v>
      </c>
      <c r="E51" s="9" t="s">
        <v>212</v>
      </c>
      <c r="F51" s="9" t="s">
        <v>213</v>
      </c>
      <c r="G51" s="9" t="s">
        <v>214</v>
      </c>
      <c r="H51" s="56">
        <v>44462</v>
      </c>
      <c r="I51" s="64">
        <v>33082</v>
      </c>
      <c r="J51" s="120"/>
      <c r="K51" s="8"/>
      <c r="L51" s="11"/>
      <c r="M51" s="11" t="s">
        <v>418</v>
      </c>
      <c r="N51" s="9"/>
      <c r="O51" s="11" t="s">
        <v>556</v>
      </c>
      <c r="P51" s="63" t="s">
        <v>557</v>
      </c>
      <c r="Q51" s="11" t="s">
        <v>558</v>
      </c>
      <c r="R51" s="9" t="s">
        <v>218</v>
      </c>
      <c r="T51" s="9"/>
      <c r="U51" s="9"/>
      <c r="V51" s="11" t="s">
        <v>559</v>
      </c>
      <c r="W51" s="65" t="s">
        <v>560</v>
      </c>
      <c r="X51" s="11" t="s">
        <v>230</v>
      </c>
      <c r="Y51" s="11" t="s">
        <v>536</v>
      </c>
      <c r="Z51" s="11"/>
      <c r="AA51" s="11" t="s">
        <v>561</v>
      </c>
      <c r="AB51" s="9">
        <f t="shared" si="6"/>
        <v>23</v>
      </c>
      <c r="AC51" s="9">
        <f t="shared" si="7"/>
        <v>0</v>
      </c>
      <c r="AD51" s="9">
        <f t="shared" si="8"/>
        <v>4</v>
      </c>
      <c r="AE51" s="9">
        <f t="shared" si="5"/>
        <v>27</v>
      </c>
      <c r="AF51" s="2"/>
      <c r="AG51" s="11"/>
      <c r="AH51" s="11"/>
      <c r="AI51" s="11"/>
      <c r="AJ51" s="11"/>
      <c r="AK51" s="65"/>
      <c r="AL51" s="9">
        <v>30</v>
      </c>
      <c r="AM51" s="197"/>
      <c r="AN51" s="1" t="s">
        <v>800</v>
      </c>
      <c r="AO51" s="181" t="s">
        <v>800</v>
      </c>
      <c r="AP51" s="1" t="s">
        <v>800</v>
      </c>
      <c r="AQ51" s="1" t="s">
        <v>800</v>
      </c>
      <c r="AR51" s="1" t="s">
        <v>800</v>
      </c>
      <c r="AS51" s="1" t="s">
        <v>1070</v>
      </c>
      <c r="AT51" s="1" t="s">
        <v>800</v>
      </c>
      <c r="AU51" s="1" t="s">
        <v>800</v>
      </c>
      <c r="AV51" s="1" t="s">
        <v>800</v>
      </c>
      <c r="AW51" s="1" t="s">
        <v>800</v>
      </c>
      <c r="AX51" s="1" t="s">
        <v>800</v>
      </c>
      <c r="AY51" s="1" t="s">
        <v>800</v>
      </c>
      <c r="AZ51" s="1" t="s">
        <v>1070</v>
      </c>
      <c r="BA51" s="179" t="s">
        <v>800</v>
      </c>
      <c r="BB51" s="1" t="s">
        <v>800</v>
      </c>
      <c r="BC51" s="181" t="s">
        <v>800</v>
      </c>
      <c r="BD51" s="1" t="s">
        <v>800</v>
      </c>
      <c r="BE51" s="1" t="s">
        <v>800</v>
      </c>
      <c r="BF51" s="1" t="s">
        <v>800</v>
      </c>
      <c r="BG51" s="1" t="s">
        <v>800</v>
      </c>
      <c r="BH51" s="1" t="s">
        <v>1070</v>
      </c>
      <c r="BI51" s="1" t="s">
        <v>800</v>
      </c>
      <c r="BJ51" s="1" t="s">
        <v>800</v>
      </c>
      <c r="BK51" s="1" t="s">
        <v>800</v>
      </c>
      <c r="BL51" s="1" t="s">
        <v>800</v>
      </c>
      <c r="BM51" s="1" t="s">
        <v>1052</v>
      </c>
      <c r="BN51" s="1" t="s">
        <v>1070</v>
      </c>
      <c r="BO51" s="1" t="s">
        <v>800</v>
      </c>
    </row>
    <row r="52" spans="1:67" s="22" customFormat="1" ht="21.75" customHeight="1" x14ac:dyDescent="0.25">
      <c r="A52" s="1">
        <f t="shared" si="4"/>
        <v>50</v>
      </c>
      <c r="B52" s="26" t="s">
        <v>116</v>
      </c>
      <c r="C52" s="240" t="s">
        <v>111</v>
      </c>
      <c r="D52" s="11" t="s">
        <v>562</v>
      </c>
      <c r="E52" s="9" t="s">
        <v>212</v>
      </c>
      <c r="F52" s="9" t="s">
        <v>213</v>
      </c>
      <c r="G52" s="9" t="s">
        <v>214</v>
      </c>
      <c r="H52" s="56">
        <v>44463</v>
      </c>
      <c r="I52" s="64">
        <v>35697</v>
      </c>
      <c r="J52" s="120"/>
      <c r="K52" s="8"/>
      <c r="L52" s="11">
        <v>2018410099</v>
      </c>
      <c r="M52" s="11" t="s">
        <v>418</v>
      </c>
      <c r="N52" s="9"/>
      <c r="O52" s="68" t="s">
        <v>563</v>
      </c>
      <c r="P52" s="63" t="s">
        <v>564</v>
      </c>
      <c r="Q52" s="70" t="s">
        <v>565</v>
      </c>
      <c r="R52" s="9" t="s">
        <v>218</v>
      </c>
      <c r="T52" s="9"/>
      <c r="U52" s="9"/>
      <c r="V52" s="11" t="s">
        <v>566</v>
      </c>
      <c r="W52" s="65" t="s">
        <v>567</v>
      </c>
      <c r="X52" s="11" t="s">
        <v>230</v>
      </c>
      <c r="Y52" s="11" t="s">
        <v>536</v>
      </c>
      <c r="Z52" s="11"/>
      <c r="AA52" s="11" t="s">
        <v>568</v>
      </c>
      <c r="AB52" s="9">
        <f t="shared" si="6"/>
        <v>24</v>
      </c>
      <c r="AC52" s="9">
        <f t="shared" si="7"/>
        <v>0</v>
      </c>
      <c r="AD52" s="9">
        <f t="shared" si="8"/>
        <v>4</v>
      </c>
      <c r="AE52" s="9">
        <f t="shared" si="5"/>
        <v>28</v>
      </c>
      <c r="AF52" s="2"/>
      <c r="AG52" s="11"/>
      <c r="AH52" s="11"/>
      <c r="AI52" s="11"/>
      <c r="AJ52" s="11"/>
      <c r="AK52" s="65"/>
      <c r="AL52" s="9">
        <v>30</v>
      </c>
      <c r="AM52" s="197"/>
      <c r="AN52" s="1" t="s">
        <v>1070</v>
      </c>
      <c r="AO52" s="1" t="s">
        <v>800</v>
      </c>
      <c r="AP52" s="1" t="s">
        <v>800</v>
      </c>
      <c r="AQ52" s="1" t="s">
        <v>800</v>
      </c>
      <c r="AR52" s="1" t="s">
        <v>800</v>
      </c>
      <c r="AS52" s="1" t="s">
        <v>800</v>
      </c>
      <c r="AT52" s="1" t="s">
        <v>800</v>
      </c>
      <c r="AU52" s="1" t="s">
        <v>1070</v>
      </c>
      <c r="AV52" s="1" t="s">
        <v>800</v>
      </c>
      <c r="AW52" s="1" t="s">
        <v>800</v>
      </c>
      <c r="AX52" s="1" t="s">
        <v>800</v>
      </c>
      <c r="AY52" s="1" t="s">
        <v>800</v>
      </c>
      <c r="AZ52" s="1" t="s">
        <v>800</v>
      </c>
      <c r="BA52" s="179" t="s">
        <v>800</v>
      </c>
      <c r="BB52" s="1" t="s">
        <v>1070</v>
      </c>
      <c r="BC52" s="1" t="s">
        <v>800</v>
      </c>
      <c r="BD52" s="1" t="s">
        <v>800</v>
      </c>
      <c r="BE52" s="1" t="s">
        <v>800</v>
      </c>
      <c r="BF52" s="1" t="s">
        <v>800</v>
      </c>
      <c r="BG52" s="1" t="s">
        <v>800</v>
      </c>
      <c r="BH52" s="1" t="s">
        <v>800</v>
      </c>
      <c r="BI52" s="1" t="s">
        <v>1070</v>
      </c>
      <c r="BJ52" s="1" t="s">
        <v>800</v>
      </c>
      <c r="BK52" s="1" t="s">
        <v>800</v>
      </c>
      <c r="BL52" s="1" t="s">
        <v>800</v>
      </c>
      <c r="BM52" s="1" t="s">
        <v>800</v>
      </c>
      <c r="BN52" s="1" t="s">
        <v>800</v>
      </c>
      <c r="BO52" s="1" t="s">
        <v>800</v>
      </c>
    </row>
    <row r="53" spans="1:67" s="22" customFormat="1" ht="21.75" customHeight="1" x14ac:dyDescent="0.25">
      <c r="A53" s="1">
        <f t="shared" si="4"/>
        <v>51</v>
      </c>
      <c r="B53" s="25" t="s">
        <v>163</v>
      </c>
      <c r="C53" s="241" t="s">
        <v>117</v>
      </c>
      <c r="D53" s="11" t="s">
        <v>569</v>
      </c>
      <c r="E53" s="9" t="s">
        <v>212</v>
      </c>
      <c r="F53" s="9" t="s">
        <v>213</v>
      </c>
      <c r="G53" s="9" t="s">
        <v>214</v>
      </c>
      <c r="H53" s="56">
        <v>44470</v>
      </c>
      <c r="I53" s="64">
        <v>34288</v>
      </c>
      <c r="J53" s="120"/>
      <c r="K53" s="11" t="s">
        <v>570</v>
      </c>
      <c r="L53" s="11"/>
      <c r="M53" s="11" t="s">
        <v>514</v>
      </c>
      <c r="N53" s="9"/>
      <c r="O53" s="11" t="s">
        <v>571</v>
      </c>
      <c r="P53" s="12">
        <v>1711924050</v>
      </c>
      <c r="Q53" s="11" t="s">
        <v>572</v>
      </c>
      <c r="R53" s="9" t="s">
        <v>218</v>
      </c>
      <c r="T53" s="9"/>
      <c r="U53" s="9"/>
      <c r="V53" s="11" t="s">
        <v>573</v>
      </c>
      <c r="W53" s="65">
        <v>9311567671</v>
      </c>
      <c r="X53" s="11" t="s">
        <v>263</v>
      </c>
      <c r="Y53" s="11" t="s">
        <v>222</v>
      </c>
      <c r="Z53" s="11" t="s">
        <v>574</v>
      </c>
      <c r="AA53" s="11" t="s">
        <v>575</v>
      </c>
      <c r="AB53" s="9">
        <f t="shared" si="6"/>
        <v>23</v>
      </c>
      <c r="AC53" s="9">
        <f t="shared" si="7"/>
        <v>0</v>
      </c>
      <c r="AD53" s="9">
        <f t="shared" si="8"/>
        <v>4</v>
      </c>
      <c r="AE53" s="9">
        <f t="shared" si="5"/>
        <v>27</v>
      </c>
      <c r="AF53" s="2"/>
      <c r="AG53" s="27"/>
      <c r="AH53" s="27"/>
      <c r="AI53" s="27"/>
      <c r="AJ53" s="27"/>
      <c r="AK53" s="25"/>
      <c r="AL53" s="9">
        <v>30</v>
      </c>
      <c r="AM53" s="198"/>
      <c r="AN53" s="1" t="s">
        <v>800</v>
      </c>
      <c r="AO53" s="1" t="s">
        <v>1070</v>
      </c>
      <c r="AP53" s="1" t="s">
        <v>800</v>
      </c>
      <c r="AQ53" s="1" t="s">
        <v>800</v>
      </c>
      <c r="AR53" s="1" t="s">
        <v>800</v>
      </c>
      <c r="AS53" s="1" t="s">
        <v>800</v>
      </c>
      <c r="AT53" s="1" t="s">
        <v>800</v>
      </c>
      <c r="AU53" s="1" t="s">
        <v>800</v>
      </c>
      <c r="AV53" s="1" t="s">
        <v>1070</v>
      </c>
      <c r="AW53" s="1" t="s">
        <v>800</v>
      </c>
      <c r="AX53" s="1" t="s">
        <v>800</v>
      </c>
      <c r="AY53" s="1" t="s">
        <v>800</v>
      </c>
      <c r="AZ53" s="1" t="s">
        <v>800</v>
      </c>
      <c r="BA53" s="179" t="s">
        <v>800</v>
      </c>
      <c r="BB53" s="1" t="s">
        <v>800</v>
      </c>
      <c r="BC53" s="1" t="s">
        <v>1070</v>
      </c>
      <c r="BD53" s="1" t="s">
        <v>800</v>
      </c>
      <c r="BE53" s="1" t="s">
        <v>800</v>
      </c>
      <c r="BF53" s="1" t="s">
        <v>800</v>
      </c>
      <c r="BG53" s="1" t="s">
        <v>800</v>
      </c>
      <c r="BH53" s="1" t="s">
        <v>800</v>
      </c>
      <c r="BI53" s="1" t="s">
        <v>800</v>
      </c>
      <c r="BJ53" s="177" t="s">
        <v>800</v>
      </c>
      <c r="BK53" s="1" t="s">
        <v>1070</v>
      </c>
      <c r="BL53" s="1" t="s">
        <v>1052</v>
      </c>
      <c r="BM53" s="1" t="s">
        <v>800</v>
      </c>
      <c r="BN53" s="1" t="s">
        <v>800</v>
      </c>
      <c r="BO53" s="1" t="s">
        <v>800</v>
      </c>
    </row>
    <row r="54" spans="1:67" s="22" customFormat="1" ht="21.75" customHeight="1" x14ac:dyDescent="0.25">
      <c r="A54" s="1">
        <f t="shared" si="4"/>
        <v>52</v>
      </c>
      <c r="B54" s="25" t="s">
        <v>164</v>
      </c>
      <c r="C54" s="241" t="s">
        <v>119</v>
      </c>
      <c r="D54" s="11" t="s">
        <v>577</v>
      </c>
      <c r="E54" s="9" t="s">
        <v>212</v>
      </c>
      <c r="F54" s="9" t="s">
        <v>213</v>
      </c>
      <c r="G54" s="9" t="s">
        <v>214</v>
      </c>
      <c r="H54" s="56">
        <v>44479</v>
      </c>
      <c r="I54" s="64">
        <v>35471</v>
      </c>
      <c r="J54" s="120"/>
      <c r="K54" s="11" t="s">
        <v>578</v>
      </c>
      <c r="L54" s="11"/>
      <c r="M54" s="11" t="s">
        <v>514</v>
      </c>
      <c r="N54" s="9"/>
      <c r="O54" s="11" t="s">
        <v>563</v>
      </c>
      <c r="P54" s="12" t="s">
        <v>579</v>
      </c>
      <c r="Q54" s="11" t="s">
        <v>580</v>
      </c>
      <c r="R54" s="9" t="s">
        <v>218</v>
      </c>
      <c r="T54" s="9"/>
      <c r="U54" s="9"/>
      <c r="V54" s="11" t="s">
        <v>573</v>
      </c>
      <c r="W54" s="65">
        <v>9871414560</v>
      </c>
      <c r="X54" s="11" t="s">
        <v>254</v>
      </c>
      <c r="Y54" s="11" t="s">
        <v>576</v>
      </c>
      <c r="Z54" s="11" t="s">
        <v>239</v>
      </c>
      <c r="AA54" s="11" t="s">
        <v>581</v>
      </c>
      <c r="AB54" s="9">
        <f t="shared" si="6"/>
        <v>24</v>
      </c>
      <c r="AC54" s="9">
        <f t="shared" si="7"/>
        <v>0</v>
      </c>
      <c r="AD54" s="9">
        <f t="shared" si="8"/>
        <v>4</v>
      </c>
      <c r="AE54" s="9">
        <f t="shared" si="5"/>
        <v>28</v>
      </c>
      <c r="AF54" s="2"/>
      <c r="AG54" s="27"/>
      <c r="AH54" s="27"/>
      <c r="AI54" s="27"/>
      <c r="AJ54" s="27"/>
      <c r="AK54" s="25"/>
      <c r="AL54" s="9">
        <v>30</v>
      </c>
      <c r="AM54" s="198"/>
      <c r="AN54" s="1" t="s">
        <v>800</v>
      </c>
      <c r="AO54" s="181" t="s">
        <v>800</v>
      </c>
      <c r="AP54" s="1" t="s">
        <v>800</v>
      </c>
      <c r="AQ54" s="1" t="s">
        <v>800</v>
      </c>
      <c r="AR54" s="1" t="s">
        <v>1070</v>
      </c>
      <c r="AS54" s="1" t="s">
        <v>800</v>
      </c>
      <c r="AT54" s="1" t="s">
        <v>800</v>
      </c>
      <c r="AU54" s="1" t="s">
        <v>800</v>
      </c>
      <c r="AV54" s="181" t="s">
        <v>800</v>
      </c>
      <c r="AW54" s="1" t="s">
        <v>800</v>
      </c>
      <c r="AX54" s="1" t="s">
        <v>800</v>
      </c>
      <c r="AY54" s="1" t="s">
        <v>1070</v>
      </c>
      <c r="AZ54" s="1" t="s">
        <v>800</v>
      </c>
      <c r="BA54" s="179" t="s">
        <v>800</v>
      </c>
      <c r="BB54" s="1" t="s">
        <v>800</v>
      </c>
      <c r="BC54" s="181" t="s">
        <v>800</v>
      </c>
      <c r="BD54" s="1" t="s">
        <v>800</v>
      </c>
      <c r="BE54" s="1" t="s">
        <v>800</v>
      </c>
      <c r="BF54" s="1" t="s">
        <v>1070</v>
      </c>
      <c r="BG54" s="1" t="s">
        <v>800</v>
      </c>
      <c r="BH54" s="1" t="s">
        <v>800</v>
      </c>
      <c r="BI54" s="1" t="s">
        <v>800</v>
      </c>
      <c r="BJ54" s="181" t="s">
        <v>800</v>
      </c>
      <c r="BK54" s="1" t="s">
        <v>800</v>
      </c>
      <c r="BL54" s="1" t="s">
        <v>800</v>
      </c>
      <c r="BM54" s="1" t="s">
        <v>1070</v>
      </c>
      <c r="BN54" s="1" t="s">
        <v>800</v>
      </c>
      <c r="BO54" s="1" t="s">
        <v>800</v>
      </c>
    </row>
    <row r="55" spans="1:67" s="22" customFormat="1" ht="21.75" customHeight="1" x14ac:dyDescent="0.25">
      <c r="A55" s="1">
        <f t="shared" si="4"/>
        <v>53</v>
      </c>
      <c r="B55" s="25" t="s">
        <v>165</v>
      </c>
      <c r="C55" s="241" t="s">
        <v>120</v>
      </c>
      <c r="D55" s="11" t="s">
        <v>582</v>
      </c>
      <c r="E55" s="9" t="s">
        <v>212</v>
      </c>
      <c r="F55" s="9" t="s">
        <v>213</v>
      </c>
      <c r="G55" s="9" t="s">
        <v>214</v>
      </c>
      <c r="H55" s="56">
        <v>44479</v>
      </c>
      <c r="I55" s="64">
        <v>34735</v>
      </c>
      <c r="J55" s="120"/>
      <c r="K55" s="11" t="s">
        <v>583</v>
      </c>
      <c r="L55" s="11"/>
      <c r="M55" s="11" t="s">
        <v>514</v>
      </c>
      <c r="N55" s="9"/>
      <c r="O55" s="11" t="s">
        <v>450</v>
      </c>
      <c r="P55" s="12">
        <v>37008883653</v>
      </c>
      <c r="Q55" s="11" t="s">
        <v>584</v>
      </c>
      <c r="R55" s="9" t="s">
        <v>218</v>
      </c>
      <c r="T55" s="9"/>
      <c r="U55" s="9"/>
      <c r="V55" s="11" t="s">
        <v>573</v>
      </c>
      <c r="W55" s="65">
        <v>9818748795</v>
      </c>
      <c r="X55" s="11" t="s">
        <v>230</v>
      </c>
      <c r="Y55" s="11" t="s">
        <v>576</v>
      </c>
      <c r="Z55" s="11" t="s">
        <v>239</v>
      </c>
      <c r="AA55" s="11" t="s">
        <v>472</v>
      </c>
      <c r="AB55" s="9">
        <f t="shared" si="6"/>
        <v>21</v>
      </c>
      <c r="AC55" s="9">
        <f t="shared" si="7"/>
        <v>0</v>
      </c>
      <c r="AD55" s="9">
        <f t="shared" si="8"/>
        <v>4</v>
      </c>
      <c r="AE55" s="9">
        <f t="shared" si="5"/>
        <v>25</v>
      </c>
      <c r="AF55" s="2"/>
      <c r="AG55" s="27"/>
      <c r="AH55" s="27"/>
      <c r="AI55" s="27"/>
      <c r="AJ55" s="27"/>
      <c r="AK55" s="25"/>
      <c r="AL55" s="9">
        <v>30</v>
      </c>
      <c r="AM55" s="198"/>
      <c r="AN55" s="1" t="s">
        <v>800</v>
      </c>
      <c r="AO55" s="181" t="s">
        <v>800</v>
      </c>
      <c r="AP55" s="1" t="s">
        <v>800</v>
      </c>
      <c r="AQ55" s="1" t="s">
        <v>800</v>
      </c>
      <c r="AR55" s="1" t="s">
        <v>1070</v>
      </c>
      <c r="AS55" s="1" t="s">
        <v>1052</v>
      </c>
      <c r="AT55" s="1" t="s">
        <v>1052</v>
      </c>
      <c r="AU55" s="1" t="s">
        <v>800</v>
      </c>
      <c r="AV55" s="181" t="s">
        <v>800</v>
      </c>
      <c r="AW55" s="1" t="s">
        <v>800</v>
      </c>
      <c r="AX55" s="1" t="s">
        <v>800</v>
      </c>
      <c r="AY55" s="1" t="s">
        <v>1070</v>
      </c>
      <c r="AZ55" s="1" t="s">
        <v>800</v>
      </c>
      <c r="BA55" s="179" t="s">
        <v>800</v>
      </c>
      <c r="BB55" s="1" t="s">
        <v>800</v>
      </c>
      <c r="BC55" s="181" t="s">
        <v>800</v>
      </c>
      <c r="BD55" s="1" t="s">
        <v>800</v>
      </c>
      <c r="BE55" s="177" t="s">
        <v>800</v>
      </c>
      <c r="BF55" s="1" t="s">
        <v>1070</v>
      </c>
      <c r="BG55" s="177" t="s">
        <v>1052</v>
      </c>
      <c r="BH55" s="1" t="s">
        <v>800</v>
      </c>
      <c r="BI55" s="1" t="s">
        <v>800</v>
      </c>
      <c r="BJ55" s="181" t="s">
        <v>800</v>
      </c>
      <c r="BK55" s="1" t="s">
        <v>800</v>
      </c>
      <c r="BL55" s="1" t="s">
        <v>800</v>
      </c>
      <c r="BM55" s="1" t="s">
        <v>1070</v>
      </c>
      <c r="BN55" s="1" t="s">
        <v>800</v>
      </c>
      <c r="BO55" s="1" t="s">
        <v>800</v>
      </c>
    </row>
    <row r="56" spans="1:67" s="22" customFormat="1" ht="21.75" customHeight="1" x14ac:dyDescent="0.25">
      <c r="A56" s="1">
        <f t="shared" si="4"/>
        <v>54</v>
      </c>
      <c r="B56" s="25" t="s">
        <v>166</v>
      </c>
      <c r="C56" s="241" t="s">
        <v>118</v>
      </c>
      <c r="D56" s="11" t="s">
        <v>585</v>
      </c>
      <c r="E56" s="9" t="s">
        <v>212</v>
      </c>
      <c r="F56" s="9" t="s">
        <v>213</v>
      </c>
      <c r="G56" s="9" t="s">
        <v>214</v>
      </c>
      <c r="H56" s="56">
        <v>44482</v>
      </c>
      <c r="I56" s="64">
        <v>32888</v>
      </c>
      <c r="J56" s="120"/>
      <c r="K56" s="11" t="s">
        <v>586</v>
      </c>
      <c r="L56" s="11"/>
      <c r="M56" s="11" t="s">
        <v>418</v>
      </c>
      <c r="N56" s="9"/>
      <c r="O56" s="11" t="s">
        <v>587</v>
      </c>
      <c r="P56" s="12" t="s">
        <v>588</v>
      </c>
      <c r="Q56" s="11" t="s">
        <v>589</v>
      </c>
      <c r="R56" s="9" t="s">
        <v>218</v>
      </c>
      <c r="T56" s="9"/>
      <c r="U56" s="9"/>
      <c r="V56" s="11" t="s">
        <v>590</v>
      </c>
      <c r="W56" s="65">
        <v>8858044677</v>
      </c>
      <c r="X56" s="11" t="s">
        <v>221</v>
      </c>
      <c r="Y56" s="11" t="s">
        <v>222</v>
      </c>
      <c r="Z56" s="11" t="s">
        <v>591</v>
      </c>
      <c r="AA56" s="11" t="s">
        <v>592</v>
      </c>
      <c r="AB56" s="9">
        <f t="shared" si="6"/>
        <v>21</v>
      </c>
      <c r="AC56" s="9">
        <f t="shared" si="7"/>
        <v>0</v>
      </c>
      <c r="AD56" s="9">
        <f t="shared" si="8"/>
        <v>4</v>
      </c>
      <c r="AE56" s="9">
        <f t="shared" si="5"/>
        <v>25</v>
      </c>
      <c r="AF56" s="2"/>
      <c r="AG56" s="27"/>
      <c r="AH56" s="27"/>
      <c r="AI56" s="27"/>
      <c r="AJ56" s="27"/>
      <c r="AK56" s="25"/>
      <c r="AL56" s="9">
        <v>30</v>
      </c>
      <c r="AM56" s="198"/>
      <c r="AN56" s="1" t="s">
        <v>1052</v>
      </c>
      <c r="AO56" s="181" t="s">
        <v>1052</v>
      </c>
      <c r="AP56" s="1" t="s">
        <v>800</v>
      </c>
      <c r="AQ56" s="1" t="s">
        <v>800</v>
      </c>
      <c r="AR56" s="1" t="s">
        <v>800</v>
      </c>
      <c r="AS56" s="1" t="s">
        <v>1070</v>
      </c>
      <c r="AT56" s="1" t="s">
        <v>800</v>
      </c>
      <c r="AU56" s="1" t="s">
        <v>800</v>
      </c>
      <c r="AV56" s="181" t="s">
        <v>800</v>
      </c>
      <c r="AW56" s="1" t="s">
        <v>800</v>
      </c>
      <c r="AX56" s="1" t="s">
        <v>800</v>
      </c>
      <c r="AY56" s="1" t="s">
        <v>800</v>
      </c>
      <c r="AZ56" s="1" t="s">
        <v>1070</v>
      </c>
      <c r="BA56" s="179" t="s">
        <v>800</v>
      </c>
      <c r="BB56" s="1" t="s">
        <v>800</v>
      </c>
      <c r="BC56" s="181" t="s">
        <v>800</v>
      </c>
      <c r="BD56" s="1" t="s">
        <v>800</v>
      </c>
      <c r="BE56" s="1" t="s">
        <v>1052</v>
      </c>
      <c r="BF56" s="1" t="s">
        <v>800</v>
      </c>
      <c r="BG56" s="1" t="s">
        <v>1070</v>
      </c>
      <c r="BH56" s="178" t="s">
        <v>800</v>
      </c>
      <c r="BI56" s="178" t="s">
        <v>800</v>
      </c>
      <c r="BJ56" s="181" t="s">
        <v>800</v>
      </c>
      <c r="BK56" s="1" t="s">
        <v>800</v>
      </c>
      <c r="BL56" s="178" t="s">
        <v>800</v>
      </c>
      <c r="BM56" s="1" t="s">
        <v>800</v>
      </c>
      <c r="BN56" s="1" t="s">
        <v>1070</v>
      </c>
      <c r="BO56" s="1" t="s">
        <v>800</v>
      </c>
    </row>
    <row r="57" spans="1:67" s="22" customFormat="1" ht="21.75" customHeight="1" x14ac:dyDescent="0.25">
      <c r="A57" s="1">
        <f t="shared" si="4"/>
        <v>55</v>
      </c>
      <c r="B57" s="1" t="s">
        <v>169</v>
      </c>
      <c r="C57" s="144" t="s">
        <v>122</v>
      </c>
      <c r="D57" s="13" t="s">
        <v>600</v>
      </c>
      <c r="E57" s="9" t="s">
        <v>212</v>
      </c>
      <c r="F57" s="9" t="s">
        <v>213</v>
      </c>
      <c r="G57" s="9" t="s">
        <v>214</v>
      </c>
      <c r="H57" s="56">
        <v>44496</v>
      </c>
      <c r="I57" s="71">
        <v>36927</v>
      </c>
      <c r="J57" s="120"/>
      <c r="K57" s="72" t="s">
        <v>601</v>
      </c>
      <c r="L57" s="11"/>
      <c r="M57" s="11" t="s">
        <v>514</v>
      </c>
      <c r="N57" s="9"/>
      <c r="O57" s="11" t="s">
        <v>563</v>
      </c>
      <c r="P57" s="12" t="s">
        <v>602</v>
      </c>
      <c r="Q57" s="11" t="s">
        <v>603</v>
      </c>
      <c r="R57" s="9" t="s">
        <v>218</v>
      </c>
      <c r="S57" s="9"/>
      <c r="T57" s="9"/>
      <c r="U57" s="9"/>
      <c r="V57" s="11" t="s">
        <v>573</v>
      </c>
      <c r="W57" s="65">
        <v>9319072847</v>
      </c>
      <c r="X57" s="12" t="s">
        <v>230</v>
      </c>
      <c r="Y57" s="12" t="s">
        <v>576</v>
      </c>
      <c r="Z57" s="12" t="s">
        <v>239</v>
      </c>
      <c r="AA57" s="12" t="s">
        <v>604</v>
      </c>
      <c r="AB57" s="9">
        <f t="shared" si="6"/>
        <v>22</v>
      </c>
      <c r="AC57" s="9">
        <f t="shared" si="7"/>
        <v>0</v>
      </c>
      <c r="AD57" s="9">
        <f t="shared" si="8"/>
        <v>4</v>
      </c>
      <c r="AE57" s="9">
        <f t="shared" si="5"/>
        <v>26</v>
      </c>
      <c r="AF57" s="2"/>
      <c r="AG57" s="9"/>
      <c r="AH57" s="9"/>
      <c r="AI57" s="9"/>
      <c r="AJ57" s="9"/>
      <c r="AK57" s="1"/>
      <c r="AL57" s="9">
        <v>30</v>
      </c>
      <c r="AM57" s="193"/>
      <c r="AN57" s="1" t="s">
        <v>800</v>
      </c>
      <c r="AO57" s="181" t="s">
        <v>800</v>
      </c>
      <c r="AP57" s="181" t="s">
        <v>800</v>
      </c>
      <c r="AQ57" s="1" t="s">
        <v>800</v>
      </c>
      <c r="AR57" s="1" t="s">
        <v>1070</v>
      </c>
      <c r="AS57" s="1" t="s">
        <v>800</v>
      </c>
      <c r="AT57" s="1" t="s">
        <v>800</v>
      </c>
      <c r="AU57" s="1" t="s">
        <v>800</v>
      </c>
      <c r="AV57" s="181" t="s">
        <v>1052</v>
      </c>
      <c r="AW57" s="1" t="s">
        <v>800</v>
      </c>
      <c r="AX57" s="1" t="s">
        <v>800</v>
      </c>
      <c r="AY57" s="1" t="s">
        <v>800</v>
      </c>
      <c r="AZ57" s="1" t="s">
        <v>1070</v>
      </c>
      <c r="BA57" s="179" t="s">
        <v>800</v>
      </c>
      <c r="BB57" s="1" t="s">
        <v>800</v>
      </c>
      <c r="BC57" s="181" t="s">
        <v>800</v>
      </c>
      <c r="BD57" s="1" t="s">
        <v>800</v>
      </c>
      <c r="BE57" s="1" t="s">
        <v>800</v>
      </c>
      <c r="BF57" s="1" t="s">
        <v>1070</v>
      </c>
      <c r="BG57" s="1" t="s">
        <v>800</v>
      </c>
      <c r="BH57" s="1" t="s">
        <v>800</v>
      </c>
      <c r="BI57" s="1" t="s">
        <v>1052</v>
      </c>
      <c r="BJ57" s="1" t="s">
        <v>800</v>
      </c>
      <c r="BK57" s="1" t="s">
        <v>800</v>
      </c>
      <c r="BL57" s="1" t="s">
        <v>800</v>
      </c>
      <c r="BM57" s="1" t="s">
        <v>1070</v>
      </c>
      <c r="BN57" s="1" t="s">
        <v>800</v>
      </c>
      <c r="BO57" s="1" t="s">
        <v>800</v>
      </c>
    </row>
    <row r="58" spans="1:67" s="22" customFormat="1" ht="21.75" customHeight="1" x14ac:dyDescent="0.25">
      <c r="A58" s="1">
        <f t="shared" si="4"/>
        <v>56</v>
      </c>
      <c r="B58" s="37" t="s">
        <v>174</v>
      </c>
      <c r="C58" s="242" t="s">
        <v>158</v>
      </c>
      <c r="D58" s="11" t="s">
        <v>607</v>
      </c>
      <c r="E58" s="9" t="s">
        <v>212</v>
      </c>
      <c r="F58" s="9" t="s">
        <v>213</v>
      </c>
      <c r="G58" s="9" t="s">
        <v>214</v>
      </c>
      <c r="H58" s="71">
        <v>44513</v>
      </c>
      <c r="I58" s="71">
        <v>34839</v>
      </c>
      <c r="J58" s="120"/>
      <c r="K58" s="63" t="s">
        <v>608</v>
      </c>
      <c r="L58" s="11"/>
      <c r="M58" s="11" t="s">
        <v>609</v>
      </c>
      <c r="N58" s="9"/>
      <c r="O58" s="11" t="s">
        <v>450</v>
      </c>
      <c r="P58" s="12">
        <v>37942282242</v>
      </c>
      <c r="Q58" s="11" t="s">
        <v>610</v>
      </c>
      <c r="R58" s="9" t="s">
        <v>218</v>
      </c>
      <c r="S58" s="9"/>
      <c r="T58" s="9"/>
      <c r="U58" s="9"/>
      <c r="V58" s="11" t="s">
        <v>573</v>
      </c>
      <c r="W58" s="65">
        <v>9058404483</v>
      </c>
      <c r="X58" s="65" t="s">
        <v>263</v>
      </c>
      <c r="Y58" s="11" t="s">
        <v>536</v>
      </c>
      <c r="Z58" s="11" t="s">
        <v>239</v>
      </c>
      <c r="AA58" s="11" t="s">
        <v>611</v>
      </c>
      <c r="AB58" s="9">
        <f t="shared" si="6"/>
        <v>23</v>
      </c>
      <c r="AC58" s="9">
        <f t="shared" si="7"/>
        <v>0</v>
      </c>
      <c r="AD58" s="9">
        <f t="shared" si="8"/>
        <v>4</v>
      </c>
      <c r="AE58" s="9">
        <f t="shared" si="5"/>
        <v>27</v>
      </c>
      <c r="AF58" s="2"/>
      <c r="AG58" s="12"/>
      <c r="AH58" s="12"/>
      <c r="AI58" s="12"/>
      <c r="AJ58" s="12"/>
      <c r="AK58" s="65"/>
      <c r="AL58" s="9">
        <v>30</v>
      </c>
      <c r="AM58" s="199"/>
      <c r="AN58" s="1" t="s">
        <v>800</v>
      </c>
      <c r="AO58" s="182" t="s">
        <v>1070</v>
      </c>
      <c r="AP58" s="1" t="s">
        <v>800</v>
      </c>
      <c r="AQ58" s="1" t="s">
        <v>800</v>
      </c>
      <c r="AR58" s="1" t="s">
        <v>800</v>
      </c>
      <c r="AS58" s="1" t="s">
        <v>800</v>
      </c>
      <c r="AT58" s="1" t="s">
        <v>800</v>
      </c>
      <c r="AU58" s="1" t="s">
        <v>800</v>
      </c>
      <c r="AV58" s="182" t="s">
        <v>1070</v>
      </c>
      <c r="AW58" s="177" t="s">
        <v>800</v>
      </c>
      <c r="AX58" s="1" t="s">
        <v>800</v>
      </c>
      <c r="AY58" s="1" t="s">
        <v>800</v>
      </c>
      <c r="AZ58" s="1" t="s">
        <v>800</v>
      </c>
      <c r="BA58" s="179" t="s">
        <v>800</v>
      </c>
      <c r="BB58" s="1" t="s">
        <v>800</v>
      </c>
      <c r="BC58" s="182" t="s">
        <v>1070</v>
      </c>
      <c r="BD58" s="1" t="s">
        <v>800</v>
      </c>
      <c r="BE58" s="1" t="s">
        <v>800</v>
      </c>
      <c r="BF58" s="1" t="s">
        <v>800</v>
      </c>
      <c r="BG58" s="1" t="s">
        <v>800</v>
      </c>
      <c r="BH58" s="1" t="s">
        <v>800</v>
      </c>
      <c r="BI58" s="1" t="s">
        <v>800</v>
      </c>
      <c r="BJ58" s="182" t="s">
        <v>1070</v>
      </c>
      <c r="BK58" s="235" t="s">
        <v>800</v>
      </c>
      <c r="BL58" s="1" t="s">
        <v>1052</v>
      </c>
      <c r="BM58" s="1" t="s">
        <v>800</v>
      </c>
      <c r="BN58" s="1" t="s">
        <v>800</v>
      </c>
      <c r="BO58" s="1" t="s">
        <v>800</v>
      </c>
    </row>
    <row r="59" spans="1:67" s="22" customFormat="1" ht="21.75" customHeight="1" x14ac:dyDescent="0.25">
      <c r="A59" s="1">
        <f t="shared" si="4"/>
        <v>57</v>
      </c>
      <c r="B59" s="38" t="s">
        <v>170</v>
      </c>
      <c r="C59" s="242" t="s">
        <v>159</v>
      </c>
      <c r="D59" s="11" t="s">
        <v>613</v>
      </c>
      <c r="E59" s="9" t="s">
        <v>212</v>
      </c>
      <c r="F59" s="9" t="s">
        <v>213</v>
      </c>
      <c r="G59" s="9" t="s">
        <v>214</v>
      </c>
      <c r="H59" s="71">
        <v>44519</v>
      </c>
      <c r="I59" s="71">
        <v>35915</v>
      </c>
      <c r="J59" s="120"/>
      <c r="K59" s="63" t="s">
        <v>614</v>
      </c>
      <c r="L59" s="11"/>
      <c r="M59" s="11" t="s">
        <v>609</v>
      </c>
      <c r="N59" s="9"/>
      <c r="O59" s="11" t="s">
        <v>450</v>
      </c>
      <c r="P59" s="63" t="s">
        <v>615</v>
      </c>
      <c r="Q59" s="69" t="s">
        <v>616</v>
      </c>
      <c r="R59" s="9" t="s">
        <v>218</v>
      </c>
      <c r="S59" s="9"/>
      <c r="T59" s="9"/>
      <c r="U59" s="9"/>
      <c r="V59" s="11" t="s">
        <v>617</v>
      </c>
      <c r="W59" s="65">
        <v>8171619561</v>
      </c>
      <c r="X59" s="65" t="s">
        <v>221</v>
      </c>
      <c r="Y59" s="11" t="s">
        <v>222</v>
      </c>
      <c r="Z59" s="11" t="s">
        <v>618</v>
      </c>
      <c r="AA59" s="11" t="s">
        <v>619</v>
      </c>
      <c r="AB59" s="9">
        <f t="shared" si="6"/>
        <v>21</v>
      </c>
      <c r="AC59" s="9">
        <f t="shared" si="7"/>
        <v>0</v>
      </c>
      <c r="AD59" s="9">
        <f t="shared" si="8"/>
        <v>4</v>
      </c>
      <c r="AE59" s="9">
        <f t="shared" si="5"/>
        <v>25</v>
      </c>
      <c r="AF59" s="2"/>
      <c r="AG59" s="12"/>
      <c r="AH59" s="12"/>
      <c r="AI59" s="12"/>
      <c r="AJ59" s="12"/>
      <c r="AK59" s="65"/>
      <c r="AL59" s="9">
        <v>30</v>
      </c>
      <c r="AM59" s="199"/>
      <c r="AN59" s="1" t="s">
        <v>800</v>
      </c>
      <c r="AO59" s="181" t="s">
        <v>800</v>
      </c>
      <c r="AP59" s="1" t="s">
        <v>800</v>
      </c>
      <c r="AQ59" s="1" t="s">
        <v>800</v>
      </c>
      <c r="AR59" s="1" t="s">
        <v>1070</v>
      </c>
      <c r="AS59" s="1" t="s">
        <v>800</v>
      </c>
      <c r="AT59" s="1" t="s">
        <v>800</v>
      </c>
      <c r="AU59" s="1" t="s">
        <v>800</v>
      </c>
      <c r="AV59" s="181" t="s">
        <v>1052</v>
      </c>
      <c r="AW59" s="1" t="s">
        <v>1052</v>
      </c>
      <c r="AX59" s="1" t="s">
        <v>800</v>
      </c>
      <c r="AY59" s="1" t="s">
        <v>1070</v>
      </c>
      <c r="AZ59" s="1" t="s">
        <v>800</v>
      </c>
      <c r="BA59" s="179" t="s">
        <v>800</v>
      </c>
      <c r="BB59" s="1" t="s">
        <v>800</v>
      </c>
      <c r="BC59" s="1" t="s">
        <v>800</v>
      </c>
      <c r="BD59" s="1" t="s">
        <v>800</v>
      </c>
      <c r="BE59" s="1" t="s">
        <v>800</v>
      </c>
      <c r="BF59" s="1" t="s">
        <v>1070</v>
      </c>
      <c r="BG59" s="1" t="s">
        <v>1052</v>
      </c>
      <c r="BH59" s="1" t="s">
        <v>800</v>
      </c>
      <c r="BI59" s="1" t="s">
        <v>800</v>
      </c>
      <c r="BJ59" s="1" t="s">
        <v>800</v>
      </c>
      <c r="BK59" s="1" t="s">
        <v>800</v>
      </c>
      <c r="BL59" s="1" t="s">
        <v>800</v>
      </c>
      <c r="BM59" s="1" t="s">
        <v>1070</v>
      </c>
      <c r="BN59" s="1" t="s">
        <v>800</v>
      </c>
      <c r="BO59" s="1" t="s">
        <v>800</v>
      </c>
    </row>
    <row r="60" spans="1:67" s="22" customFormat="1" ht="21.75" customHeight="1" x14ac:dyDescent="0.25">
      <c r="A60" s="1">
        <f t="shared" si="4"/>
        <v>58</v>
      </c>
      <c r="B60" s="38" t="s">
        <v>171</v>
      </c>
      <c r="C60" s="242" t="s">
        <v>160</v>
      </c>
      <c r="D60" s="11" t="s">
        <v>620</v>
      </c>
      <c r="E60" s="9" t="s">
        <v>212</v>
      </c>
      <c r="F60" s="9" t="s">
        <v>213</v>
      </c>
      <c r="G60" s="9" t="s">
        <v>214</v>
      </c>
      <c r="H60" s="71">
        <v>44521</v>
      </c>
      <c r="I60" s="71">
        <v>37442</v>
      </c>
      <c r="J60" s="120"/>
      <c r="K60" s="63" t="s">
        <v>621</v>
      </c>
      <c r="L60" s="11"/>
      <c r="M60" s="11" t="s">
        <v>605</v>
      </c>
      <c r="N60" s="9"/>
      <c r="O60" s="11" t="s">
        <v>450</v>
      </c>
      <c r="P60" s="63" t="s">
        <v>622</v>
      </c>
      <c r="Q60" s="11" t="s">
        <v>623</v>
      </c>
      <c r="R60" s="9" t="s">
        <v>218</v>
      </c>
      <c r="S60" s="9"/>
      <c r="T60" s="9"/>
      <c r="U60" s="9"/>
      <c r="V60" s="11" t="s">
        <v>624</v>
      </c>
      <c r="W60" s="65">
        <v>9818392660</v>
      </c>
      <c r="X60" s="65" t="s">
        <v>230</v>
      </c>
      <c r="Y60" s="11" t="s">
        <v>536</v>
      </c>
      <c r="Z60" s="11" t="s">
        <v>239</v>
      </c>
      <c r="AA60" s="11" t="s">
        <v>625</v>
      </c>
      <c r="AB60" s="9">
        <f t="shared" si="6"/>
        <v>23</v>
      </c>
      <c r="AC60" s="9">
        <f t="shared" si="7"/>
        <v>0</v>
      </c>
      <c r="AD60" s="9">
        <f t="shared" si="8"/>
        <v>4</v>
      </c>
      <c r="AE60" s="9">
        <f t="shared" ref="AE60:AE89" si="9">AB60+AC60+AD60</f>
        <v>27</v>
      </c>
      <c r="AF60" s="2"/>
      <c r="AG60" s="12"/>
      <c r="AH60" s="12"/>
      <c r="AI60" s="12"/>
      <c r="AJ60" s="12"/>
      <c r="AK60" s="65"/>
      <c r="AL60" s="9">
        <v>30</v>
      </c>
      <c r="AM60" s="199"/>
      <c r="AN60" s="1" t="s">
        <v>800</v>
      </c>
      <c r="AO60" s="181" t="s">
        <v>800</v>
      </c>
      <c r="AP60" s="1" t="s">
        <v>800</v>
      </c>
      <c r="AQ60" s="1" t="s">
        <v>800</v>
      </c>
      <c r="AR60" s="1" t="s">
        <v>800</v>
      </c>
      <c r="AS60" s="1" t="s">
        <v>800</v>
      </c>
      <c r="AT60" s="1" t="s">
        <v>1070</v>
      </c>
      <c r="AU60" s="1" t="s">
        <v>800</v>
      </c>
      <c r="AV60" s="181" t="s">
        <v>800</v>
      </c>
      <c r="AW60" s="1" t="s">
        <v>800</v>
      </c>
      <c r="AX60" s="1" t="s">
        <v>800</v>
      </c>
      <c r="AY60" s="1" t="s">
        <v>800</v>
      </c>
      <c r="AZ60" s="1" t="s">
        <v>800</v>
      </c>
      <c r="BA60" s="179" t="s">
        <v>1070</v>
      </c>
      <c r="BB60" s="1" t="s">
        <v>800</v>
      </c>
      <c r="BC60" s="181" t="s">
        <v>800</v>
      </c>
      <c r="BD60" s="1" t="s">
        <v>800</v>
      </c>
      <c r="BE60" s="1" t="s">
        <v>1052</v>
      </c>
      <c r="BF60" s="1" t="s">
        <v>800</v>
      </c>
      <c r="BG60" s="1" t="s">
        <v>800</v>
      </c>
      <c r="BH60" s="1" t="s">
        <v>1070</v>
      </c>
      <c r="BI60" s="1" t="s">
        <v>800</v>
      </c>
      <c r="BJ60" s="181" t="s">
        <v>800</v>
      </c>
      <c r="BK60" s="1" t="s">
        <v>800</v>
      </c>
      <c r="BL60" s="1" t="s">
        <v>800</v>
      </c>
      <c r="BM60" s="1" t="s">
        <v>800</v>
      </c>
      <c r="BN60" s="1" t="s">
        <v>800</v>
      </c>
      <c r="BO60" s="1" t="s">
        <v>1070</v>
      </c>
    </row>
    <row r="61" spans="1:67" s="22" customFormat="1" ht="21.75" customHeight="1" x14ac:dyDescent="0.25">
      <c r="A61" s="1">
        <f t="shared" si="4"/>
        <v>59</v>
      </c>
      <c r="B61" s="38" t="s">
        <v>172</v>
      </c>
      <c r="C61" s="242" t="s">
        <v>161</v>
      </c>
      <c r="D61" s="11" t="s">
        <v>626</v>
      </c>
      <c r="E61" s="9" t="s">
        <v>212</v>
      </c>
      <c r="F61" s="9" t="s">
        <v>213</v>
      </c>
      <c r="G61" s="9" t="s">
        <v>214</v>
      </c>
      <c r="H61" s="71">
        <v>44524</v>
      </c>
      <c r="I61" s="71">
        <v>36161</v>
      </c>
      <c r="J61" s="120"/>
      <c r="K61" s="63" t="s">
        <v>627</v>
      </c>
      <c r="L61" s="11"/>
      <c r="M61" s="11" t="s">
        <v>609</v>
      </c>
      <c r="N61" s="9"/>
      <c r="O61" s="11" t="s">
        <v>450</v>
      </c>
      <c r="P61" s="63" t="s">
        <v>628</v>
      </c>
      <c r="Q61" s="11" t="s">
        <v>629</v>
      </c>
      <c r="R61" s="9" t="s">
        <v>218</v>
      </c>
      <c r="S61" s="9"/>
      <c r="T61" s="9"/>
      <c r="U61" s="9"/>
      <c r="V61" s="11" t="s">
        <v>573</v>
      </c>
      <c r="W61" s="65">
        <v>9101476117</v>
      </c>
      <c r="X61" s="65" t="s">
        <v>254</v>
      </c>
      <c r="Y61" s="11" t="s">
        <v>536</v>
      </c>
      <c r="Z61" s="11" t="s">
        <v>239</v>
      </c>
      <c r="AA61" s="11" t="s">
        <v>630</v>
      </c>
      <c r="AB61" s="9">
        <f t="shared" si="6"/>
        <v>24</v>
      </c>
      <c r="AC61" s="9">
        <f t="shared" si="7"/>
        <v>0</v>
      </c>
      <c r="AD61" s="9">
        <f t="shared" si="8"/>
        <v>4</v>
      </c>
      <c r="AE61" s="9">
        <f t="shared" si="9"/>
        <v>28</v>
      </c>
      <c r="AF61" s="2"/>
      <c r="AG61" s="12"/>
      <c r="AH61" s="12"/>
      <c r="AI61" s="12"/>
      <c r="AJ61" s="12"/>
      <c r="AK61" s="65"/>
      <c r="AL61" s="9">
        <v>30</v>
      </c>
      <c r="AM61" s="199"/>
      <c r="AN61" s="1" t="s">
        <v>800</v>
      </c>
      <c r="AO61" s="181" t="s">
        <v>1070</v>
      </c>
      <c r="AP61" s="1" t="s">
        <v>800</v>
      </c>
      <c r="AQ61" s="1" t="s">
        <v>800</v>
      </c>
      <c r="AR61" s="1" t="s">
        <v>800</v>
      </c>
      <c r="AS61" s="1" t="s">
        <v>800</v>
      </c>
      <c r="AT61" s="1" t="s">
        <v>800</v>
      </c>
      <c r="AU61" s="1" t="s">
        <v>800</v>
      </c>
      <c r="AV61" s="181" t="s">
        <v>1070</v>
      </c>
      <c r="AW61" s="1" t="s">
        <v>800</v>
      </c>
      <c r="AX61" s="1" t="s">
        <v>800</v>
      </c>
      <c r="AY61" s="1" t="s">
        <v>800</v>
      </c>
      <c r="AZ61" s="1" t="s">
        <v>800</v>
      </c>
      <c r="BA61" s="179" t="s">
        <v>800</v>
      </c>
      <c r="BB61" s="1" t="s">
        <v>800</v>
      </c>
      <c r="BC61" s="181" t="s">
        <v>1070</v>
      </c>
      <c r="BD61" s="1" t="s">
        <v>800</v>
      </c>
      <c r="BE61" s="1" t="s">
        <v>800</v>
      </c>
      <c r="BF61" s="1" t="s">
        <v>800</v>
      </c>
      <c r="BG61" s="1" t="s">
        <v>800</v>
      </c>
      <c r="BH61" s="177" t="s">
        <v>800</v>
      </c>
      <c r="BI61" s="177" t="s">
        <v>800</v>
      </c>
      <c r="BJ61" s="181" t="s">
        <v>1070</v>
      </c>
      <c r="BK61" s="1" t="s">
        <v>800</v>
      </c>
      <c r="BL61" s="1" t="s">
        <v>800</v>
      </c>
      <c r="BM61" s="1" t="s">
        <v>800</v>
      </c>
      <c r="BN61" s="1" t="s">
        <v>800</v>
      </c>
      <c r="BO61" s="1" t="s">
        <v>800</v>
      </c>
    </row>
    <row r="62" spans="1:67" s="22" customFormat="1" ht="21.75" customHeight="1" x14ac:dyDescent="0.25">
      <c r="A62" s="1">
        <f t="shared" si="4"/>
        <v>60</v>
      </c>
      <c r="B62" s="38" t="s">
        <v>173</v>
      </c>
      <c r="C62" s="242" t="s">
        <v>162</v>
      </c>
      <c r="D62" s="11" t="s">
        <v>631</v>
      </c>
      <c r="E62" s="9" t="s">
        <v>212</v>
      </c>
      <c r="F62" s="9" t="s">
        <v>213</v>
      </c>
      <c r="G62" s="9" t="s">
        <v>214</v>
      </c>
      <c r="H62" s="71">
        <v>44521</v>
      </c>
      <c r="I62" s="71">
        <v>35977</v>
      </c>
      <c r="J62" s="120"/>
      <c r="K62" s="63" t="s">
        <v>632</v>
      </c>
      <c r="L62" s="11"/>
      <c r="M62" s="11" t="s">
        <v>609</v>
      </c>
      <c r="N62" s="9"/>
      <c r="O62" s="11" t="s">
        <v>599</v>
      </c>
      <c r="P62" s="63" t="s">
        <v>633</v>
      </c>
      <c r="Q62" s="11" t="s">
        <v>634</v>
      </c>
      <c r="R62" s="9" t="s">
        <v>218</v>
      </c>
      <c r="S62" s="9"/>
      <c r="T62" s="9"/>
      <c r="U62" s="9"/>
      <c r="V62" s="11" t="s">
        <v>635</v>
      </c>
      <c r="W62" s="65">
        <v>8368986227</v>
      </c>
      <c r="X62" s="65" t="s">
        <v>263</v>
      </c>
      <c r="Y62" s="11" t="s">
        <v>222</v>
      </c>
      <c r="Z62" s="11" t="s">
        <v>636</v>
      </c>
      <c r="AA62" s="11" t="s">
        <v>637</v>
      </c>
      <c r="AB62" s="9">
        <f t="shared" si="6"/>
        <v>23</v>
      </c>
      <c r="AC62" s="9">
        <f t="shared" si="7"/>
        <v>0</v>
      </c>
      <c r="AD62" s="9">
        <f t="shared" si="8"/>
        <v>4</v>
      </c>
      <c r="AE62" s="9">
        <f t="shared" si="9"/>
        <v>27</v>
      </c>
      <c r="AF62" s="2"/>
      <c r="AG62" s="12"/>
      <c r="AH62" s="12"/>
      <c r="AI62" s="12"/>
      <c r="AJ62" s="12"/>
      <c r="AK62" s="65"/>
      <c r="AL62" s="9">
        <v>30</v>
      </c>
      <c r="AM62" s="199"/>
      <c r="AN62" s="1" t="s">
        <v>800</v>
      </c>
      <c r="AO62" s="1" t="s">
        <v>800</v>
      </c>
      <c r="AP62" s="1" t="s">
        <v>800</v>
      </c>
      <c r="AQ62" s="1" t="s">
        <v>1070</v>
      </c>
      <c r="AR62" s="1" t="s">
        <v>800</v>
      </c>
      <c r="AS62" s="1" t="s">
        <v>800</v>
      </c>
      <c r="AT62" s="1" t="s">
        <v>800</v>
      </c>
      <c r="AU62" s="1" t="s">
        <v>800</v>
      </c>
      <c r="AV62" s="1" t="s">
        <v>800</v>
      </c>
      <c r="AW62" s="1" t="s">
        <v>1052</v>
      </c>
      <c r="AX62" s="1" t="s">
        <v>1070</v>
      </c>
      <c r="AY62" s="1" t="s">
        <v>800</v>
      </c>
      <c r="AZ62" s="1" t="s">
        <v>800</v>
      </c>
      <c r="BA62" s="179" t="s">
        <v>800</v>
      </c>
      <c r="BB62" s="1" t="s">
        <v>800</v>
      </c>
      <c r="BC62" s="1" t="s">
        <v>800</v>
      </c>
      <c r="BD62" s="1" t="s">
        <v>800</v>
      </c>
      <c r="BE62" s="1" t="s">
        <v>1070</v>
      </c>
      <c r="BF62" s="1" t="s">
        <v>800</v>
      </c>
      <c r="BG62" s="1" t="s">
        <v>800</v>
      </c>
      <c r="BH62" s="1" t="s">
        <v>800</v>
      </c>
      <c r="BI62" s="1" t="s">
        <v>800</v>
      </c>
      <c r="BJ62" s="1" t="s">
        <v>800</v>
      </c>
      <c r="BK62" s="1" t="s">
        <v>800</v>
      </c>
      <c r="BL62" s="1" t="s">
        <v>1070</v>
      </c>
      <c r="BM62" s="1" t="s">
        <v>800</v>
      </c>
      <c r="BN62" s="1" t="s">
        <v>800</v>
      </c>
      <c r="BO62" s="1" t="s">
        <v>800</v>
      </c>
    </row>
    <row r="63" spans="1:67" s="22" customFormat="1" ht="21.75" customHeight="1" x14ac:dyDescent="0.25">
      <c r="A63" s="1">
        <f t="shared" si="4"/>
        <v>61</v>
      </c>
      <c r="B63" s="39" t="s">
        <v>177</v>
      </c>
      <c r="C63" s="240" t="s">
        <v>175</v>
      </c>
      <c r="D63" s="11" t="s">
        <v>639</v>
      </c>
      <c r="E63" s="9" t="s">
        <v>212</v>
      </c>
      <c r="F63" s="9" t="s">
        <v>213</v>
      </c>
      <c r="G63" s="9" t="s">
        <v>214</v>
      </c>
      <c r="H63" s="73">
        <v>44531</v>
      </c>
      <c r="I63" s="73">
        <v>34463</v>
      </c>
      <c r="J63" s="120"/>
      <c r="K63" s="18" t="s">
        <v>640</v>
      </c>
      <c r="L63" s="11"/>
      <c r="M63" s="11" t="s">
        <v>514</v>
      </c>
      <c r="N63" s="9"/>
      <c r="O63" s="11" t="s">
        <v>450</v>
      </c>
      <c r="P63" s="63" t="s">
        <v>641</v>
      </c>
      <c r="Q63" s="11" t="s">
        <v>642</v>
      </c>
      <c r="R63" s="9" t="s">
        <v>218</v>
      </c>
      <c r="S63" s="9"/>
      <c r="T63" s="9"/>
      <c r="U63" s="9"/>
      <c r="V63" s="11" t="s">
        <v>643</v>
      </c>
      <c r="W63" s="74">
        <v>9540272980</v>
      </c>
      <c r="X63" s="74" t="s">
        <v>263</v>
      </c>
      <c r="Y63" s="18" t="s">
        <v>536</v>
      </c>
      <c r="Z63" s="18" t="s">
        <v>239</v>
      </c>
      <c r="AA63" s="18" t="s">
        <v>644</v>
      </c>
      <c r="AB63" s="9">
        <f t="shared" si="6"/>
        <v>15</v>
      </c>
      <c r="AC63" s="9">
        <f t="shared" si="7"/>
        <v>0</v>
      </c>
      <c r="AD63" s="9">
        <f t="shared" si="8"/>
        <v>3</v>
      </c>
      <c r="AE63" s="9">
        <f t="shared" si="9"/>
        <v>18</v>
      </c>
      <c r="AF63" s="2"/>
      <c r="AG63" s="11"/>
      <c r="AH63" s="11"/>
      <c r="AI63" s="11"/>
      <c r="AJ63" s="11"/>
      <c r="AK63" s="65"/>
      <c r="AL63" s="9">
        <v>30</v>
      </c>
      <c r="AM63" s="197"/>
      <c r="AN63" s="1" t="s">
        <v>800</v>
      </c>
      <c r="AO63" s="181" t="s">
        <v>800</v>
      </c>
      <c r="AP63" s="1" t="s">
        <v>800</v>
      </c>
      <c r="AQ63" s="1" t="s">
        <v>1070</v>
      </c>
      <c r="AR63" s="1" t="s">
        <v>800</v>
      </c>
      <c r="AS63" s="1" t="s">
        <v>800</v>
      </c>
      <c r="AT63" s="1" t="s">
        <v>800</v>
      </c>
      <c r="AU63" s="1" t="s">
        <v>800</v>
      </c>
      <c r="AV63" s="181" t="s">
        <v>800</v>
      </c>
      <c r="AW63" s="1" t="s">
        <v>800</v>
      </c>
      <c r="AX63" s="1" t="s">
        <v>1070</v>
      </c>
      <c r="AY63" s="1" t="s">
        <v>800</v>
      </c>
      <c r="AZ63" s="1" t="s">
        <v>800</v>
      </c>
      <c r="BA63" s="179" t="s">
        <v>800</v>
      </c>
      <c r="BB63" s="1" t="s">
        <v>800</v>
      </c>
      <c r="BC63" s="181" t="s">
        <v>800</v>
      </c>
      <c r="BD63" s="1" t="s">
        <v>800</v>
      </c>
      <c r="BE63" s="1" t="s">
        <v>1070</v>
      </c>
      <c r="BF63" s="1" t="s">
        <v>1052</v>
      </c>
      <c r="BG63" s="1" t="s">
        <v>1052</v>
      </c>
      <c r="BH63" s="1" t="s">
        <v>1052</v>
      </c>
      <c r="BI63" s="1" t="s">
        <v>1052</v>
      </c>
      <c r="BJ63" s="1" t="s">
        <v>1052</v>
      </c>
      <c r="BK63" s="1" t="s">
        <v>1052</v>
      </c>
      <c r="BL63" s="1" t="s">
        <v>1052</v>
      </c>
      <c r="BM63" s="1" t="s">
        <v>1052</v>
      </c>
      <c r="BN63" s="1" t="s">
        <v>1052</v>
      </c>
      <c r="BO63" s="1" t="s">
        <v>1052</v>
      </c>
    </row>
    <row r="64" spans="1:67" s="22" customFormat="1" ht="21.75" customHeight="1" x14ac:dyDescent="0.25">
      <c r="A64" s="1">
        <f t="shared" si="4"/>
        <v>62</v>
      </c>
      <c r="B64" s="40" t="s">
        <v>178</v>
      </c>
      <c r="C64" t="s">
        <v>176</v>
      </c>
      <c r="D64" s="18" t="s">
        <v>648</v>
      </c>
      <c r="E64" s="9" t="s">
        <v>645</v>
      </c>
      <c r="F64" s="9" t="s">
        <v>213</v>
      </c>
      <c r="G64" s="9" t="s">
        <v>646</v>
      </c>
      <c r="H64" s="73">
        <v>44613</v>
      </c>
      <c r="I64" s="73">
        <v>33306</v>
      </c>
      <c r="J64" s="120"/>
      <c r="K64" s="18" t="s">
        <v>649</v>
      </c>
      <c r="L64" s="11"/>
      <c r="M64" s="13" t="s">
        <v>418</v>
      </c>
      <c r="N64" s="9"/>
      <c r="O64" s="11" t="s">
        <v>436</v>
      </c>
      <c r="P64" s="18" t="s">
        <v>650</v>
      </c>
      <c r="Q64" s="18" t="s">
        <v>651</v>
      </c>
      <c r="R64" s="9" t="s">
        <v>218</v>
      </c>
      <c r="S64" s="9"/>
      <c r="T64" s="9"/>
      <c r="U64" s="18" t="s">
        <v>652</v>
      </c>
      <c r="V64" s="18" t="s">
        <v>653</v>
      </c>
      <c r="W64" s="75" t="s">
        <v>654</v>
      </c>
      <c r="X64" s="74" t="s">
        <v>221</v>
      </c>
      <c r="Y64" s="18" t="s">
        <v>222</v>
      </c>
      <c r="Z64" s="18" t="s">
        <v>655</v>
      </c>
      <c r="AA64" s="18" t="s">
        <v>656</v>
      </c>
      <c r="AB64" s="9">
        <f t="shared" si="6"/>
        <v>20</v>
      </c>
      <c r="AC64" s="9">
        <f t="shared" si="7"/>
        <v>0</v>
      </c>
      <c r="AD64" s="9">
        <f t="shared" si="8"/>
        <v>3</v>
      </c>
      <c r="AE64" s="9">
        <f t="shared" si="9"/>
        <v>23</v>
      </c>
      <c r="AF64" s="2"/>
      <c r="AG64" s="36"/>
      <c r="AH64" s="36"/>
      <c r="AI64" s="36"/>
      <c r="AJ64" s="36"/>
      <c r="AK64" s="146"/>
      <c r="AL64" s="9">
        <v>30</v>
      </c>
      <c r="AM64" s="200"/>
      <c r="AN64" s="1" t="s">
        <v>800</v>
      </c>
      <c r="AO64" s="181" t="s">
        <v>800</v>
      </c>
      <c r="AP64" s="1" t="s">
        <v>800</v>
      </c>
      <c r="AQ64" s="1" t="s">
        <v>800</v>
      </c>
      <c r="AR64" s="1" t="s">
        <v>800</v>
      </c>
      <c r="AS64" s="1" t="s">
        <v>1070</v>
      </c>
      <c r="AT64" s="1" t="s">
        <v>1052</v>
      </c>
      <c r="AU64" s="1" t="s">
        <v>1052</v>
      </c>
      <c r="AV64" s="181" t="s">
        <v>1052</v>
      </c>
      <c r="AW64" s="1" t="s">
        <v>1052</v>
      </c>
      <c r="AX64" s="1" t="s">
        <v>800</v>
      </c>
      <c r="AY64" s="1" t="s">
        <v>800</v>
      </c>
      <c r="AZ64" s="1" t="s">
        <v>1052</v>
      </c>
      <c r="BA64" s="179" t="s">
        <v>800</v>
      </c>
      <c r="BB64" s="1" t="s">
        <v>800</v>
      </c>
      <c r="BC64" s="181" t="s">
        <v>800</v>
      </c>
      <c r="BD64" s="1" t="s">
        <v>800</v>
      </c>
      <c r="BE64" s="1" t="s">
        <v>800</v>
      </c>
      <c r="BF64" s="1" t="s">
        <v>800</v>
      </c>
      <c r="BG64" s="1" t="s">
        <v>1070</v>
      </c>
      <c r="BH64" s="1" t="s">
        <v>800</v>
      </c>
      <c r="BI64" s="1" t="s">
        <v>800</v>
      </c>
      <c r="BJ64" s="1" t="s">
        <v>800</v>
      </c>
      <c r="BK64" s="1" t="s">
        <v>800</v>
      </c>
      <c r="BL64" s="1" t="s">
        <v>800</v>
      </c>
      <c r="BM64" s="1" t="s">
        <v>800</v>
      </c>
      <c r="BN64" s="1" t="s">
        <v>800</v>
      </c>
      <c r="BO64" s="1" t="s">
        <v>1070</v>
      </c>
    </row>
    <row r="65" spans="1:67" s="22" customFormat="1" ht="21.75" customHeight="1" x14ac:dyDescent="0.25">
      <c r="A65" s="1">
        <f t="shared" si="4"/>
        <v>63</v>
      </c>
      <c r="B65" s="122" t="s">
        <v>155</v>
      </c>
      <c r="C65" s="243" t="s">
        <v>156</v>
      </c>
      <c r="D65" s="11" t="s">
        <v>709</v>
      </c>
      <c r="E65" s="9" t="s">
        <v>645</v>
      </c>
      <c r="F65" s="9" t="s">
        <v>213</v>
      </c>
      <c r="G65" s="9" t="s">
        <v>669</v>
      </c>
      <c r="H65" s="71">
        <v>44378</v>
      </c>
      <c r="I65" s="71">
        <v>35646</v>
      </c>
      <c r="J65" s="11"/>
      <c r="K65" s="11" t="s">
        <v>805</v>
      </c>
      <c r="L65" s="11"/>
      <c r="M65" s="11" t="s">
        <v>418</v>
      </c>
      <c r="N65" s="11"/>
      <c r="O65" s="68" t="s">
        <v>806</v>
      </c>
      <c r="P65" s="63" t="s">
        <v>807</v>
      </c>
      <c r="Q65" s="11" t="s">
        <v>808</v>
      </c>
      <c r="R65" s="9" t="s">
        <v>218</v>
      </c>
      <c r="S65" s="11"/>
      <c r="V65" s="11" t="s">
        <v>809</v>
      </c>
      <c r="W65" s="11" t="s">
        <v>810</v>
      </c>
      <c r="X65" s="11" t="s">
        <v>263</v>
      </c>
      <c r="Y65" s="9" t="s">
        <v>238</v>
      </c>
      <c r="Z65" s="9" t="s">
        <v>239</v>
      </c>
      <c r="AA65" s="11" t="s">
        <v>811</v>
      </c>
      <c r="AB65" s="9">
        <f t="shared" si="6"/>
        <v>22</v>
      </c>
      <c r="AC65" s="9">
        <f t="shared" si="7"/>
        <v>0</v>
      </c>
      <c r="AD65" s="9">
        <f t="shared" si="8"/>
        <v>4</v>
      </c>
      <c r="AE65" s="9">
        <f t="shared" si="9"/>
        <v>26</v>
      </c>
      <c r="AF65" s="2"/>
      <c r="AG65" s="36"/>
      <c r="AH65" s="36"/>
      <c r="AI65" s="36"/>
      <c r="AJ65" s="36"/>
      <c r="AK65" s="146"/>
      <c r="AL65" s="9">
        <v>30</v>
      </c>
      <c r="AM65" s="200"/>
      <c r="AN65" s="1" t="s">
        <v>800</v>
      </c>
      <c r="AO65" s="1" t="s">
        <v>800</v>
      </c>
      <c r="AP65" s="1" t="s">
        <v>1070</v>
      </c>
      <c r="AQ65" s="1" t="s">
        <v>800</v>
      </c>
      <c r="AR65" s="1" t="s">
        <v>800</v>
      </c>
      <c r="AS65" s="1" t="s">
        <v>800</v>
      </c>
      <c r="AT65" s="1" t="s">
        <v>800</v>
      </c>
      <c r="AU65" s="177" t="s">
        <v>800</v>
      </c>
      <c r="AV65" s="1" t="s">
        <v>1052</v>
      </c>
      <c r="AW65" s="1" t="s">
        <v>1070</v>
      </c>
      <c r="AX65" s="1" t="s">
        <v>800</v>
      </c>
      <c r="AY65" s="1" t="s">
        <v>1052</v>
      </c>
      <c r="AZ65" s="1" t="s">
        <v>800</v>
      </c>
      <c r="BA65" s="179" t="s">
        <v>800</v>
      </c>
      <c r="BB65" s="1" t="s">
        <v>800</v>
      </c>
      <c r="BC65" s="1" t="s">
        <v>800</v>
      </c>
      <c r="BD65" s="177" t="s">
        <v>1070</v>
      </c>
      <c r="BE65" s="1" t="s">
        <v>800</v>
      </c>
      <c r="BF65" s="1" t="s">
        <v>800</v>
      </c>
      <c r="BG65" s="1" t="s">
        <v>800</v>
      </c>
      <c r="BH65" s="1" t="s">
        <v>800</v>
      </c>
      <c r="BI65" s="1" t="s">
        <v>800</v>
      </c>
      <c r="BJ65" s="1" t="s">
        <v>800</v>
      </c>
      <c r="BK65" s="1" t="s">
        <v>1070</v>
      </c>
      <c r="BL65" s="1" t="s">
        <v>800</v>
      </c>
      <c r="BM65" s="1" t="s">
        <v>800</v>
      </c>
      <c r="BN65" s="1" t="s">
        <v>800</v>
      </c>
      <c r="BO65" s="1" t="s">
        <v>800</v>
      </c>
    </row>
    <row r="66" spans="1:67" ht="21.75" customHeight="1" x14ac:dyDescent="0.25">
      <c r="A66" s="1">
        <f t="shared" si="4"/>
        <v>64</v>
      </c>
      <c r="B66" s="10" t="s">
        <v>822</v>
      </c>
      <c r="C66" s="144" t="s">
        <v>823</v>
      </c>
      <c r="D66" s="11" t="s">
        <v>824</v>
      </c>
      <c r="E66" s="9" t="s">
        <v>645</v>
      </c>
      <c r="F66" s="9" t="s">
        <v>213</v>
      </c>
      <c r="G66" s="9" t="s">
        <v>646</v>
      </c>
      <c r="H66" s="1" t="s">
        <v>825</v>
      </c>
      <c r="I66" s="56">
        <v>34820</v>
      </c>
      <c r="J66" s="8"/>
      <c r="K66" s="11" t="s">
        <v>826</v>
      </c>
      <c r="L66" s="8"/>
      <c r="M66" s="9" t="s">
        <v>243</v>
      </c>
      <c r="N66" s="9"/>
      <c r="O66" s="132" t="s">
        <v>827</v>
      </c>
      <c r="P66" s="133" t="s">
        <v>828</v>
      </c>
      <c r="Q66" s="133" t="s">
        <v>829</v>
      </c>
      <c r="R66" s="9" t="s">
        <v>218</v>
      </c>
      <c r="S66" s="9"/>
      <c r="T66" s="144"/>
      <c r="U66"/>
      <c r="V66" s="142" t="s">
        <v>854</v>
      </c>
      <c r="W66" s="143" t="s">
        <v>855</v>
      </c>
      <c r="X66" s="74" t="s">
        <v>221</v>
      </c>
      <c r="Y66" s="18" t="s">
        <v>222</v>
      </c>
      <c r="Z66" s="18"/>
      <c r="AA66" s="18"/>
      <c r="AB66" s="9">
        <f t="shared" ref="AB66:AB89" si="10">COUNTIF(AN66:BO66,"P")</f>
        <v>23</v>
      </c>
      <c r="AC66" s="9">
        <f t="shared" ref="AC66:AC89" si="11">COUNTIF(AN66:BO66,"CO")</f>
        <v>0</v>
      </c>
      <c r="AD66" s="9">
        <f t="shared" ref="AD66:AD89" si="12">COUNTIF(AN66:BO66,"O")</f>
        <v>4</v>
      </c>
      <c r="AE66" s="9">
        <f t="shared" si="9"/>
        <v>27</v>
      </c>
      <c r="AG66" s="36"/>
      <c r="AH66" s="36"/>
      <c r="AI66" s="36"/>
      <c r="AJ66" s="36"/>
      <c r="AK66" s="146"/>
      <c r="AL66" s="9">
        <v>30</v>
      </c>
      <c r="AM66" s="200"/>
      <c r="AN66" s="1" t="s">
        <v>1070</v>
      </c>
      <c r="AO66" s="1" t="s">
        <v>1052</v>
      </c>
      <c r="AP66" s="1" t="s">
        <v>800</v>
      </c>
      <c r="AQ66" s="1" t="s">
        <v>800</v>
      </c>
      <c r="AR66" s="1" t="s">
        <v>800</v>
      </c>
      <c r="AS66" s="1" t="s">
        <v>800</v>
      </c>
      <c r="AT66" s="1" t="s">
        <v>800</v>
      </c>
      <c r="AU66" s="1" t="s">
        <v>1070</v>
      </c>
      <c r="AV66" s="1" t="s">
        <v>800</v>
      </c>
      <c r="AW66" s="1" t="s">
        <v>800</v>
      </c>
      <c r="AX66" s="1" t="s">
        <v>800</v>
      </c>
      <c r="AY66" s="1" t="s">
        <v>800</v>
      </c>
      <c r="AZ66" s="1" t="s">
        <v>800</v>
      </c>
      <c r="BA66" s="179" t="s">
        <v>800</v>
      </c>
      <c r="BB66" s="1" t="s">
        <v>1070</v>
      </c>
      <c r="BC66" s="1" t="s">
        <v>800</v>
      </c>
      <c r="BD66" s="1" t="s">
        <v>800</v>
      </c>
      <c r="BE66" s="1" t="s">
        <v>800</v>
      </c>
      <c r="BF66" s="1" t="s">
        <v>800</v>
      </c>
      <c r="BG66" s="1" t="s">
        <v>800</v>
      </c>
      <c r="BH66" s="1" t="s">
        <v>800</v>
      </c>
      <c r="BI66" s="1" t="s">
        <v>1070</v>
      </c>
      <c r="BJ66" s="1" t="s">
        <v>800</v>
      </c>
      <c r="BK66" s="1" t="s">
        <v>800</v>
      </c>
      <c r="BL66" s="1" t="s">
        <v>800</v>
      </c>
      <c r="BM66" s="1" t="s">
        <v>800</v>
      </c>
      <c r="BN66" s="1" t="s">
        <v>800</v>
      </c>
      <c r="BO66" s="1" t="s">
        <v>800</v>
      </c>
    </row>
    <row r="67" spans="1:67" ht="21.75" customHeight="1" thickBot="1" x14ac:dyDescent="0.3">
      <c r="A67" s="1">
        <f t="shared" si="4"/>
        <v>65</v>
      </c>
      <c r="B67" s="134" t="s">
        <v>848</v>
      </c>
      <c r="C67" t="s">
        <v>821</v>
      </c>
      <c r="D67" s="18" t="s">
        <v>521</v>
      </c>
      <c r="E67" s="9" t="s">
        <v>645</v>
      </c>
      <c r="F67" s="9" t="s">
        <v>213</v>
      </c>
      <c r="G67" s="9" t="s">
        <v>646</v>
      </c>
      <c r="H67" s="73">
        <v>44718</v>
      </c>
      <c r="I67" s="73">
        <v>30295</v>
      </c>
      <c r="J67" s="120"/>
      <c r="K67" s="74" t="s">
        <v>834</v>
      </c>
      <c r="L67" s="11"/>
      <c r="M67" s="18" t="s">
        <v>514</v>
      </c>
      <c r="N67" s="9"/>
      <c r="O67" s="18" t="s">
        <v>841</v>
      </c>
      <c r="P67" s="137" t="s">
        <v>837</v>
      </c>
      <c r="Q67" s="18" t="s">
        <v>839</v>
      </c>
      <c r="R67" s="9" t="s">
        <v>218</v>
      </c>
      <c r="S67" s="9"/>
      <c r="T67" s="144"/>
      <c r="U67"/>
      <c r="V67" s="18" t="s">
        <v>842</v>
      </c>
      <c r="W67" s="18" t="s">
        <v>845</v>
      </c>
      <c r="X67" s="65" t="s">
        <v>221</v>
      </c>
      <c r="Y67" s="18" t="s">
        <v>222</v>
      </c>
      <c r="Z67" s="18"/>
      <c r="AA67" s="18"/>
      <c r="AB67" s="9">
        <f t="shared" si="10"/>
        <v>23</v>
      </c>
      <c r="AC67" s="9">
        <f t="shared" si="11"/>
        <v>0</v>
      </c>
      <c r="AD67" s="9">
        <f t="shared" si="12"/>
        <v>4</v>
      </c>
      <c r="AE67" s="9">
        <f t="shared" si="9"/>
        <v>27</v>
      </c>
      <c r="AG67" s="36"/>
      <c r="AH67" s="36"/>
      <c r="AI67" s="36"/>
      <c r="AJ67" s="36"/>
      <c r="AK67" s="146"/>
      <c r="AL67" s="9">
        <v>30</v>
      </c>
      <c r="AM67" s="200"/>
      <c r="AN67" s="1" t="s">
        <v>800</v>
      </c>
      <c r="AO67" s="181" t="s">
        <v>1070</v>
      </c>
      <c r="AP67" s="1" t="s">
        <v>800</v>
      </c>
      <c r="AQ67" s="1" t="s">
        <v>800</v>
      </c>
      <c r="AR67" s="1" t="s">
        <v>800</v>
      </c>
      <c r="AS67" s="1" t="s">
        <v>800</v>
      </c>
      <c r="AT67" s="1" t="s">
        <v>1052</v>
      </c>
      <c r="AU67" s="1" t="s">
        <v>800</v>
      </c>
      <c r="AV67" s="181" t="s">
        <v>1070</v>
      </c>
      <c r="AW67" s="1" t="s">
        <v>800</v>
      </c>
      <c r="AX67" s="1" t="s">
        <v>800</v>
      </c>
      <c r="AY67" s="1" t="s">
        <v>800</v>
      </c>
      <c r="AZ67" s="1" t="s">
        <v>800</v>
      </c>
      <c r="BA67" s="179" t="s">
        <v>800</v>
      </c>
      <c r="BB67" s="1" t="s">
        <v>800</v>
      </c>
      <c r="BC67" s="181" t="s">
        <v>1070</v>
      </c>
      <c r="BD67" s="1" t="s">
        <v>800</v>
      </c>
      <c r="BE67" s="1" t="s">
        <v>800</v>
      </c>
      <c r="BF67" s="1" t="s">
        <v>800</v>
      </c>
      <c r="BG67" s="1" t="s">
        <v>800</v>
      </c>
      <c r="BH67" s="1" t="s">
        <v>800</v>
      </c>
      <c r="BI67" s="1" t="s">
        <v>800</v>
      </c>
      <c r="BJ67" s="181" t="s">
        <v>1070</v>
      </c>
      <c r="BK67" s="1" t="s">
        <v>800</v>
      </c>
      <c r="BL67" s="1" t="s">
        <v>800</v>
      </c>
      <c r="BM67" s="1" t="s">
        <v>800</v>
      </c>
      <c r="BN67" s="1" t="s">
        <v>800</v>
      </c>
      <c r="BO67" s="1" t="s">
        <v>800</v>
      </c>
    </row>
    <row r="68" spans="1:67" ht="21.75" customHeight="1" thickBot="1" x14ac:dyDescent="0.3">
      <c r="A68" s="1">
        <f t="shared" ref="A68:A89" si="13">A67+1</f>
        <v>66</v>
      </c>
      <c r="B68" s="135" t="s">
        <v>849</v>
      </c>
      <c r="C68" s="35" t="s">
        <v>830</v>
      </c>
      <c r="D68" s="18" t="s">
        <v>832</v>
      </c>
      <c r="E68" s="9" t="s">
        <v>645</v>
      </c>
      <c r="F68" s="9" t="s">
        <v>213</v>
      </c>
      <c r="G68" s="9" t="s">
        <v>646</v>
      </c>
      <c r="H68" s="73">
        <v>44720</v>
      </c>
      <c r="I68" s="73">
        <v>35601</v>
      </c>
      <c r="J68" s="120"/>
      <c r="K68" s="136" t="s">
        <v>835</v>
      </c>
      <c r="L68" s="11"/>
      <c r="M68" s="136" t="s">
        <v>418</v>
      </c>
      <c r="N68" s="9"/>
      <c r="O68" s="139" t="s">
        <v>546</v>
      </c>
      <c r="P68" s="138" t="s">
        <v>838</v>
      </c>
      <c r="Q68" s="139" t="s">
        <v>840</v>
      </c>
      <c r="R68" s="9" t="s">
        <v>218</v>
      </c>
      <c r="S68" s="9"/>
      <c r="T68" s="144"/>
      <c r="U68"/>
      <c r="V68" s="140" t="s">
        <v>843</v>
      </c>
      <c r="W68" s="18" t="s">
        <v>846</v>
      </c>
      <c r="X68" s="65" t="s">
        <v>230</v>
      </c>
      <c r="Y68" s="18" t="s">
        <v>536</v>
      </c>
      <c r="Z68" s="18"/>
      <c r="AA68" s="18"/>
      <c r="AB68" s="9">
        <f t="shared" si="10"/>
        <v>24</v>
      </c>
      <c r="AC68" s="9">
        <f t="shared" si="11"/>
        <v>0</v>
      </c>
      <c r="AD68" s="9">
        <f t="shared" si="12"/>
        <v>4</v>
      </c>
      <c r="AE68" s="9">
        <f t="shared" si="9"/>
        <v>28</v>
      </c>
      <c r="AG68" s="36"/>
      <c r="AH68" s="36"/>
      <c r="AI68" s="36"/>
      <c r="AJ68" s="36"/>
      <c r="AK68" s="146"/>
      <c r="AL68" s="9">
        <v>30</v>
      </c>
      <c r="AM68" s="200"/>
      <c r="AN68" s="177" t="s">
        <v>800</v>
      </c>
      <c r="AO68" s="181" t="s">
        <v>800</v>
      </c>
      <c r="AP68" s="1" t="s">
        <v>800</v>
      </c>
      <c r="AQ68" s="1" t="s">
        <v>800</v>
      </c>
      <c r="AR68" s="1" t="s">
        <v>1070</v>
      </c>
      <c r="AS68" s="1" t="s">
        <v>800</v>
      </c>
      <c r="AT68" s="1" t="s">
        <v>800</v>
      </c>
      <c r="AU68" s="1" t="s">
        <v>800</v>
      </c>
      <c r="AV68" s="181" t="s">
        <v>800</v>
      </c>
      <c r="AW68" s="1" t="s">
        <v>800</v>
      </c>
      <c r="AX68" s="1" t="s">
        <v>800</v>
      </c>
      <c r="AY68" s="1" t="s">
        <v>1070</v>
      </c>
      <c r="AZ68" s="1" t="s">
        <v>800</v>
      </c>
      <c r="BA68" s="179" t="s">
        <v>800</v>
      </c>
      <c r="BB68" s="1" t="s">
        <v>800</v>
      </c>
      <c r="BC68" s="181" t="s">
        <v>800</v>
      </c>
      <c r="BD68" s="1" t="s">
        <v>800</v>
      </c>
      <c r="BE68" s="1" t="s">
        <v>800</v>
      </c>
      <c r="BF68" s="1" t="s">
        <v>1070</v>
      </c>
      <c r="BG68" s="1" t="s">
        <v>800</v>
      </c>
      <c r="BH68" s="1" t="s">
        <v>800</v>
      </c>
      <c r="BI68" s="1" t="s">
        <v>800</v>
      </c>
      <c r="BJ68" s="181" t="s">
        <v>800</v>
      </c>
      <c r="BK68" s="1" t="s">
        <v>800</v>
      </c>
      <c r="BL68" s="1" t="s">
        <v>800</v>
      </c>
      <c r="BM68" s="1" t="s">
        <v>1070</v>
      </c>
      <c r="BN68" s="181" t="s">
        <v>800</v>
      </c>
      <c r="BO68" s="181" t="s">
        <v>800</v>
      </c>
    </row>
    <row r="69" spans="1:67" ht="21.75" customHeight="1" thickBot="1" x14ac:dyDescent="0.3">
      <c r="A69" s="1">
        <f t="shared" si="13"/>
        <v>67</v>
      </c>
      <c r="B69" s="135" t="s">
        <v>940</v>
      </c>
      <c r="C69" s="35" t="s">
        <v>831</v>
      </c>
      <c r="D69" s="18" t="s">
        <v>833</v>
      </c>
      <c r="E69" s="9" t="s">
        <v>645</v>
      </c>
      <c r="F69" s="9" t="s">
        <v>213</v>
      </c>
      <c r="G69" s="9" t="s">
        <v>646</v>
      </c>
      <c r="H69" s="71">
        <v>44730</v>
      </c>
      <c r="I69" s="73">
        <v>37622</v>
      </c>
      <c r="J69" s="11"/>
      <c r="K69" s="136" t="s">
        <v>836</v>
      </c>
      <c r="L69" s="11"/>
      <c r="M69" s="136" t="s">
        <v>418</v>
      </c>
      <c r="N69" s="11"/>
      <c r="O69" s="18" t="s">
        <v>852</v>
      </c>
      <c r="P69" s="141" t="s">
        <v>850</v>
      </c>
      <c r="Q69" s="18" t="s">
        <v>851</v>
      </c>
      <c r="R69" s="9" t="s">
        <v>218</v>
      </c>
      <c r="S69" s="11"/>
      <c r="V69" s="18" t="s">
        <v>844</v>
      </c>
      <c r="W69" s="18" t="s">
        <v>847</v>
      </c>
      <c r="X69" s="65" t="s">
        <v>221</v>
      </c>
      <c r="Y69" s="18" t="s">
        <v>536</v>
      </c>
      <c r="Z69" s="9"/>
      <c r="AA69" s="11"/>
      <c r="AB69" s="9">
        <f t="shared" si="10"/>
        <v>24</v>
      </c>
      <c r="AC69" s="9">
        <f t="shared" si="11"/>
        <v>0</v>
      </c>
      <c r="AD69" s="9">
        <f t="shared" si="12"/>
        <v>4</v>
      </c>
      <c r="AE69" s="9">
        <f t="shared" si="9"/>
        <v>28</v>
      </c>
      <c r="AG69" s="36"/>
      <c r="AH69" s="36"/>
      <c r="AI69" s="36"/>
      <c r="AJ69" s="36"/>
      <c r="AK69" s="146"/>
      <c r="AL69" s="9">
        <v>30</v>
      </c>
      <c r="AM69" s="200"/>
      <c r="AN69" s="1" t="s">
        <v>800</v>
      </c>
      <c r="AO69" s="181" t="s">
        <v>800</v>
      </c>
      <c r="AP69" s="1" t="s">
        <v>800</v>
      </c>
      <c r="AQ69" s="1" t="s">
        <v>800</v>
      </c>
      <c r="AR69" s="1" t="s">
        <v>800</v>
      </c>
      <c r="AS69" s="1" t="s">
        <v>1070</v>
      </c>
      <c r="AT69" s="1" t="s">
        <v>800</v>
      </c>
      <c r="AU69" s="1" t="s">
        <v>800</v>
      </c>
      <c r="AV69" s="181" t="s">
        <v>800</v>
      </c>
      <c r="AW69" s="1" t="s">
        <v>800</v>
      </c>
      <c r="AX69" s="1" t="s">
        <v>800</v>
      </c>
      <c r="AY69" s="1" t="s">
        <v>800</v>
      </c>
      <c r="AZ69" s="1" t="s">
        <v>1070</v>
      </c>
      <c r="BA69" s="179" t="s">
        <v>800</v>
      </c>
      <c r="BB69" s="1" t="s">
        <v>800</v>
      </c>
      <c r="BC69" s="181" t="s">
        <v>800</v>
      </c>
      <c r="BD69" s="1" t="s">
        <v>800</v>
      </c>
      <c r="BE69" s="1" t="s">
        <v>800</v>
      </c>
      <c r="BF69" s="1" t="s">
        <v>800</v>
      </c>
      <c r="BG69" s="1" t="s">
        <v>1070</v>
      </c>
      <c r="BH69" s="1" t="s">
        <v>800</v>
      </c>
      <c r="BI69" s="1" t="s">
        <v>800</v>
      </c>
      <c r="BJ69" s="181" t="s">
        <v>800</v>
      </c>
      <c r="BK69" s="1" t="s">
        <v>800</v>
      </c>
      <c r="BL69" s="1" t="s">
        <v>800</v>
      </c>
      <c r="BM69" s="177" t="s">
        <v>800</v>
      </c>
      <c r="BN69" s="1" t="s">
        <v>1070</v>
      </c>
      <c r="BO69" s="1" t="s">
        <v>800</v>
      </c>
    </row>
    <row r="70" spans="1:67" ht="21.75" customHeight="1" x14ac:dyDescent="0.25">
      <c r="A70" s="1">
        <f t="shared" si="13"/>
        <v>68</v>
      </c>
      <c r="B70" s="8" t="s">
        <v>149</v>
      </c>
      <c r="C70" s="144" t="s">
        <v>150</v>
      </c>
      <c r="D70" s="9" t="s">
        <v>757</v>
      </c>
      <c r="E70" s="9" t="s">
        <v>645</v>
      </c>
      <c r="F70" s="9" t="s">
        <v>213</v>
      </c>
      <c r="G70" s="9" t="s">
        <v>646</v>
      </c>
      <c r="H70" s="125">
        <v>43316</v>
      </c>
      <c r="I70" s="126">
        <v>36550</v>
      </c>
      <c r="J70" s="8"/>
      <c r="K70" s="127">
        <v>481001632041</v>
      </c>
      <c r="L70" s="8"/>
      <c r="M70" s="136" t="s">
        <v>418</v>
      </c>
      <c r="N70" s="9"/>
      <c r="O70" s="9" t="s">
        <v>871</v>
      </c>
      <c r="P70" s="166">
        <v>919354363975</v>
      </c>
      <c r="Q70" s="9" t="s">
        <v>870</v>
      </c>
      <c r="R70" s="9" t="s">
        <v>218</v>
      </c>
      <c r="U70" s="9" t="s">
        <v>758</v>
      </c>
      <c r="V70" s="9" t="s">
        <v>759</v>
      </c>
      <c r="W70" s="9" t="s">
        <v>760</v>
      </c>
      <c r="X70" s="9" t="s">
        <v>221</v>
      </c>
      <c r="Y70" s="124" t="s">
        <v>282</v>
      </c>
      <c r="Z70" s="124" t="s">
        <v>239</v>
      </c>
      <c r="AA70" s="9" t="s">
        <v>761</v>
      </c>
      <c r="AB70" s="9">
        <f t="shared" si="10"/>
        <v>24</v>
      </c>
      <c r="AC70" s="9">
        <f t="shared" si="11"/>
        <v>0</v>
      </c>
      <c r="AD70" s="9">
        <f t="shared" si="12"/>
        <v>4</v>
      </c>
      <c r="AE70" s="9">
        <f t="shared" si="9"/>
        <v>28</v>
      </c>
      <c r="AG70" s="36"/>
      <c r="AH70" s="36"/>
      <c r="AI70" s="36"/>
      <c r="AJ70" s="36"/>
      <c r="AK70" s="146"/>
      <c r="AL70" s="9">
        <v>30</v>
      </c>
      <c r="AM70" s="200"/>
      <c r="AN70" s="179" t="s">
        <v>800</v>
      </c>
      <c r="AO70" s="1" t="s">
        <v>800</v>
      </c>
      <c r="AP70" s="179" t="s">
        <v>800</v>
      </c>
      <c r="AQ70" s="179" t="s">
        <v>800</v>
      </c>
      <c r="AR70" s="1" t="s">
        <v>1070</v>
      </c>
      <c r="AS70" s="179" t="s">
        <v>800</v>
      </c>
      <c r="AT70" s="179" t="s">
        <v>800</v>
      </c>
      <c r="AU70" s="179" t="s">
        <v>800</v>
      </c>
      <c r="AV70" s="180" t="s">
        <v>800</v>
      </c>
      <c r="AW70" s="179" t="s">
        <v>800</v>
      </c>
      <c r="AX70" s="179" t="s">
        <v>800</v>
      </c>
      <c r="AY70" s="1" t="s">
        <v>1070</v>
      </c>
      <c r="AZ70" s="179" t="s">
        <v>800</v>
      </c>
      <c r="BA70" s="179" t="s">
        <v>800</v>
      </c>
      <c r="BB70" s="179" t="s">
        <v>800</v>
      </c>
      <c r="BC70" s="180" t="s">
        <v>800</v>
      </c>
      <c r="BD70" s="1" t="s">
        <v>800</v>
      </c>
      <c r="BE70" s="179" t="s">
        <v>800</v>
      </c>
      <c r="BF70" s="179" t="s">
        <v>1070</v>
      </c>
      <c r="BG70" s="1" t="s">
        <v>800</v>
      </c>
      <c r="BH70" s="179" t="s">
        <v>800</v>
      </c>
      <c r="BI70" s="179" t="s">
        <v>800</v>
      </c>
      <c r="BJ70" s="180" t="s">
        <v>800</v>
      </c>
      <c r="BK70" s="1" t="s">
        <v>800</v>
      </c>
      <c r="BL70" s="179" t="s">
        <v>800</v>
      </c>
      <c r="BM70" s="179" t="s">
        <v>1070</v>
      </c>
      <c r="BN70" s="179" t="s">
        <v>800</v>
      </c>
      <c r="BO70" s="179" t="s">
        <v>800</v>
      </c>
    </row>
    <row r="71" spans="1:67" ht="21.75" customHeight="1" x14ac:dyDescent="0.25">
      <c r="A71" s="1">
        <f t="shared" si="13"/>
        <v>69</v>
      </c>
      <c r="B71" s="167" t="s">
        <v>941</v>
      </c>
      <c r="C71" s="244" t="s">
        <v>872</v>
      </c>
      <c r="D71" s="163" t="s">
        <v>873</v>
      </c>
      <c r="E71" s="9" t="s">
        <v>645</v>
      </c>
      <c r="F71" s="9" t="s">
        <v>213</v>
      </c>
      <c r="G71" s="9" t="s">
        <v>646</v>
      </c>
      <c r="H71" s="73">
        <v>44760</v>
      </c>
      <c r="I71" s="161">
        <v>35504</v>
      </c>
      <c r="J71" s="120"/>
      <c r="K71" s="163" t="s">
        <v>874</v>
      </c>
      <c r="L71" s="11"/>
      <c r="M71" s="136"/>
      <c r="N71" s="9"/>
      <c r="O71" s="164" t="s">
        <v>877</v>
      </c>
      <c r="P71" s="163" t="s">
        <v>875</v>
      </c>
      <c r="Q71" s="163" t="s">
        <v>876</v>
      </c>
      <c r="R71" s="9" t="s">
        <v>218</v>
      </c>
      <c r="S71" s="9"/>
      <c r="T71" s="144"/>
      <c r="U71"/>
      <c r="V71" s="163" t="s">
        <v>878</v>
      </c>
      <c r="W71" s="163" t="s">
        <v>879</v>
      </c>
      <c r="X71" s="65" t="s">
        <v>263</v>
      </c>
      <c r="Y71" s="163" t="s">
        <v>222</v>
      </c>
      <c r="Z71" s="18"/>
      <c r="AA71" s="18"/>
      <c r="AB71" s="9">
        <f t="shared" si="10"/>
        <v>22</v>
      </c>
      <c r="AC71" s="9">
        <f t="shared" si="11"/>
        <v>0</v>
      </c>
      <c r="AD71" s="9">
        <f t="shared" si="12"/>
        <v>4</v>
      </c>
      <c r="AE71" s="9">
        <f t="shared" si="9"/>
        <v>26</v>
      </c>
      <c r="AG71" s="36"/>
      <c r="AH71" s="36"/>
      <c r="AI71" s="36"/>
      <c r="AJ71" s="36"/>
      <c r="AK71" s="146"/>
      <c r="AL71" s="9">
        <v>30</v>
      </c>
      <c r="AM71" s="200"/>
      <c r="AN71" s="1" t="s">
        <v>800</v>
      </c>
      <c r="AO71" s="181" t="s">
        <v>800</v>
      </c>
      <c r="AP71" s="1" t="s">
        <v>800</v>
      </c>
      <c r="AQ71" s="1" t="s">
        <v>800</v>
      </c>
      <c r="AR71" s="1" t="s">
        <v>1070</v>
      </c>
      <c r="AS71" s="1" t="s">
        <v>1052</v>
      </c>
      <c r="AT71" s="1" t="s">
        <v>1052</v>
      </c>
      <c r="AU71" s="1" t="s">
        <v>800</v>
      </c>
      <c r="AV71" s="181" t="s">
        <v>800</v>
      </c>
      <c r="AW71" s="1" t="s">
        <v>800</v>
      </c>
      <c r="AX71" s="1" t="s">
        <v>800</v>
      </c>
      <c r="AY71" s="1" t="s">
        <v>1070</v>
      </c>
      <c r="AZ71" s="1" t="s">
        <v>800</v>
      </c>
      <c r="BA71" s="179" t="s">
        <v>800</v>
      </c>
      <c r="BB71" s="1" t="s">
        <v>800</v>
      </c>
      <c r="BC71" s="181" t="s">
        <v>800</v>
      </c>
      <c r="BD71" s="1" t="s">
        <v>800</v>
      </c>
      <c r="BE71" s="1" t="s">
        <v>800</v>
      </c>
      <c r="BF71" s="1" t="s">
        <v>1070</v>
      </c>
      <c r="BG71" s="1" t="s">
        <v>800</v>
      </c>
      <c r="BH71" s="1" t="s">
        <v>800</v>
      </c>
      <c r="BI71" s="1" t="s">
        <v>800</v>
      </c>
      <c r="BJ71" s="181" t="s">
        <v>800</v>
      </c>
      <c r="BK71" s="1" t="s">
        <v>800</v>
      </c>
      <c r="BL71" s="1" t="s">
        <v>800</v>
      </c>
      <c r="BM71" s="1" t="s">
        <v>1070</v>
      </c>
      <c r="BN71" s="1" t="s">
        <v>800</v>
      </c>
      <c r="BO71" s="1" t="s">
        <v>800</v>
      </c>
    </row>
    <row r="72" spans="1:67" ht="21.75" customHeight="1" x14ac:dyDescent="0.25">
      <c r="A72" s="1">
        <f t="shared" si="13"/>
        <v>70</v>
      </c>
      <c r="B72" s="10" t="s">
        <v>864</v>
      </c>
      <c r="C72" s="144" t="s">
        <v>865</v>
      </c>
      <c r="D72" s="9" t="s">
        <v>866</v>
      </c>
      <c r="E72" s="9" t="s">
        <v>645</v>
      </c>
      <c r="F72" s="9" t="s">
        <v>213</v>
      </c>
      <c r="G72" s="9" t="s">
        <v>214</v>
      </c>
      <c r="H72" s="52">
        <v>42758</v>
      </c>
      <c r="I72" s="52">
        <v>34547</v>
      </c>
      <c r="J72" s="8" t="s">
        <v>867</v>
      </c>
      <c r="K72" s="9">
        <v>317138962218</v>
      </c>
      <c r="L72" s="8">
        <v>0</v>
      </c>
      <c r="M72" s="9" t="s">
        <v>243</v>
      </c>
      <c r="N72" s="9">
        <v>101015488330</v>
      </c>
      <c r="O72" s="165" t="s">
        <v>869</v>
      </c>
      <c r="P72" s="8" t="s">
        <v>868</v>
      </c>
      <c r="Q72" s="165" t="s">
        <v>638</v>
      </c>
      <c r="R72" s="9" t="s">
        <v>218</v>
      </c>
      <c r="S72" s="9"/>
      <c r="T72" s="144"/>
      <c r="U72"/>
      <c r="V72" s="140"/>
      <c r="W72" s="18"/>
      <c r="X72" s="65"/>
      <c r="Y72" s="18"/>
      <c r="Z72" s="18"/>
      <c r="AA72" s="18"/>
      <c r="AB72" s="9">
        <f t="shared" si="10"/>
        <v>24</v>
      </c>
      <c r="AC72" s="9">
        <f t="shared" si="11"/>
        <v>0</v>
      </c>
      <c r="AD72" s="9">
        <f t="shared" si="12"/>
        <v>4</v>
      </c>
      <c r="AE72" s="9">
        <f t="shared" si="9"/>
        <v>28</v>
      </c>
      <c r="AG72" s="36"/>
      <c r="AH72" s="36"/>
      <c r="AI72" s="36"/>
      <c r="AJ72" s="36"/>
      <c r="AK72" s="146"/>
      <c r="AL72" s="9">
        <v>30</v>
      </c>
      <c r="AM72" s="200"/>
      <c r="AN72" s="1" t="s">
        <v>800</v>
      </c>
      <c r="AO72" s="1" t="s">
        <v>800</v>
      </c>
      <c r="AP72" s="1" t="s">
        <v>800</v>
      </c>
      <c r="AQ72" s="1" t="s">
        <v>1070</v>
      </c>
      <c r="AR72" s="1" t="s">
        <v>800</v>
      </c>
      <c r="AS72" s="1" t="s">
        <v>800</v>
      </c>
      <c r="AT72" s="1" t="s">
        <v>800</v>
      </c>
      <c r="AU72" s="1" t="s">
        <v>800</v>
      </c>
      <c r="AV72" s="1" t="s">
        <v>800</v>
      </c>
      <c r="AW72" s="1" t="s">
        <v>800</v>
      </c>
      <c r="AX72" s="1" t="s">
        <v>1070</v>
      </c>
      <c r="AY72" s="1" t="s">
        <v>800</v>
      </c>
      <c r="AZ72" s="1" t="s">
        <v>800</v>
      </c>
      <c r="BA72" s="1" t="s">
        <v>800</v>
      </c>
      <c r="BB72" s="1" t="s">
        <v>800</v>
      </c>
      <c r="BC72" s="1" t="s">
        <v>800</v>
      </c>
      <c r="BD72" s="1" t="s">
        <v>800</v>
      </c>
      <c r="BE72" s="1" t="s">
        <v>1070</v>
      </c>
      <c r="BF72" s="1" t="s">
        <v>800</v>
      </c>
      <c r="BG72" s="1" t="s">
        <v>800</v>
      </c>
      <c r="BH72" s="1" t="s">
        <v>800</v>
      </c>
      <c r="BI72" s="1" t="s">
        <v>800</v>
      </c>
      <c r="BJ72" s="1" t="s">
        <v>800</v>
      </c>
      <c r="BK72" s="1" t="s">
        <v>800</v>
      </c>
      <c r="BL72" s="1" t="s">
        <v>1070</v>
      </c>
      <c r="BM72" s="1" t="s">
        <v>800</v>
      </c>
      <c r="BN72" s="1" t="s">
        <v>800</v>
      </c>
      <c r="BO72" s="1" t="s">
        <v>800</v>
      </c>
    </row>
    <row r="73" spans="1:67" ht="21.75" customHeight="1" x14ac:dyDescent="0.25">
      <c r="A73" s="1">
        <f t="shared" si="13"/>
        <v>71</v>
      </c>
      <c r="B73" s="176" t="s">
        <v>995</v>
      </c>
      <c r="C73" t="s">
        <v>960</v>
      </c>
      <c r="D73" s="18" t="s">
        <v>886</v>
      </c>
      <c r="E73" s="9" t="s">
        <v>645</v>
      </c>
      <c r="F73" s="9" t="s">
        <v>213</v>
      </c>
      <c r="G73" s="9" t="s">
        <v>646</v>
      </c>
      <c r="H73" s="71">
        <v>44764</v>
      </c>
      <c r="I73" s="73">
        <v>36022</v>
      </c>
      <c r="J73" s="11"/>
      <c r="K73" s="141" t="s">
        <v>887</v>
      </c>
      <c r="L73" s="11"/>
      <c r="M73" s="18" t="s">
        <v>418</v>
      </c>
      <c r="N73" s="11"/>
      <c r="O73" s="18" t="s">
        <v>877</v>
      </c>
      <c r="P73" s="141" t="s">
        <v>888</v>
      </c>
      <c r="Q73" s="18" t="s">
        <v>452</v>
      </c>
      <c r="R73" s="9" t="s">
        <v>218</v>
      </c>
      <c r="S73" s="11"/>
      <c r="V73" s="18" t="s">
        <v>889</v>
      </c>
      <c r="W73" s="18">
        <v>8823006332</v>
      </c>
      <c r="X73" s="65" t="s">
        <v>263</v>
      </c>
      <c r="Y73" s="18" t="s">
        <v>536</v>
      </c>
      <c r="AA73" s="18" t="s">
        <v>890</v>
      </c>
      <c r="AB73" s="9">
        <f t="shared" si="10"/>
        <v>24</v>
      </c>
      <c r="AC73" s="9">
        <f t="shared" si="11"/>
        <v>0</v>
      </c>
      <c r="AD73" s="9">
        <f t="shared" si="12"/>
        <v>4</v>
      </c>
      <c r="AE73" s="9">
        <f t="shared" si="9"/>
        <v>28</v>
      </c>
      <c r="AG73" s="36"/>
      <c r="AH73" s="36"/>
      <c r="AI73" s="36"/>
      <c r="AJ73" s="36"/>
      <c r="AK73" s="146"/>
      <c r="AL73" s="9">
        <v>30</v>
      </c>
      <c r="AM73" s="200"/>
      <c r="AN73" s="177" t="s">
        <v>800</v>
      </c>
      <c r="AO73" s="181" t="s">
        <v>800</v>
      </c>
      <c r="AP73" s="1" t="s">
        <v>800</v>
      </c>
      <c r="AQ73" s="1" t="s">
        <v>1070</v>
      </c>
      <c r="AR73" s="1" t="s">
        <v>800</v>
      </c>
      <c r="AS73" s="1" t="s">
        <v>800</v>
      </c>
      <c r="AT73" s="1" t="s">
        <v>800</v>
      </c>
      <c r="AU73" s="1" t="s">
        <v>800</v>
      </c>
      <c r="AV73" s="181" t="s">
        <v>800</v>
      </c>
      <c r="AW73" s="1" t="s">
        <v>800</v>
      </c>
      <c r="AX73" s="1" t="s">
        <v>1070</v>
      </c>
      <c r="AY73" s="1" t="s">
        <v>800</v>
      </c>
      <c r="AZ73" s="1" t="s">
        <v>800</v>
      </c>
      <c r="BA73" s="179" t="s">
        <v>800</v>
      </c>
      <c r="BB73" s="1" t="s">
        <v>800</v>
      </c>
      <c r="BC73" s="181" t="s">
        <v>800</v>
      </c>
      <c r="BD73" s="1" t="s">
        <v>800</v>
      </c>
      <c r="BE73" s="1" t="s">
        <v>1070</v>
      </c>
      <c r="BF73" s="1" t="s">
        <v>800</v>
      </c>
      <c r="BG73" s="1" t="s">
        <v>800</v>
      </c>
      <c r="BH73" s="1" t="s">
        <v>800</v>
      </c>
      <c r="BI73" s="1" t="s">
        <v>800</v>
      </c>
      <c r="BJ73" s="181" t="s">
        <v>800</v>
      </c>
      <c r="BK73" s="1" t="s">
        <v>800</v>
      </c>
      <c r="BL73" s="1" t="s">
        <v>1070</v>
      </c>
      <c r="BM73" s="1" t="s">
        <v>800</v>
      </c>
      <c r="BN73" s="181" t="s">
        <v>800</v>
      </c>
      <c r="BO73" s="181" t="s">
        <v>800</v>
      </c>
    </row>
    <row r="74" spans="1:67" ht="21.75" customHeight="1" x14ac:dyDescent="0.25">
      <c r="A74" s="1">
        <f t="shared" si="13"/>
        <v>72</v>
      </c>
      <c r="B74" s="172" t="s">
        <v>949</v>
      </c>
      <c r="C74" t="s">
        <v>903</v>
      </c>
      <c r="D74" s="18" t="s">
        <v>909</v>
      </c>
      <c r="E74" s="9" t="s">
        <v>645</v>
      </c>
      <c r="F74" s="9" t="s">
        <v>213</v>
      </c>
      <c r="G74" s="9" t="s">
        <v>646</v>
      </c>
      <c r="H74" s="52">
        <v>44775</v>
      </c>
      <c r="I74" s="168">
        <v>34522</v>
      </c>
      <c r="J74" s="8"/>
      <c r="K74" s="18" t="s">
        <v>913</v>
      </c>
      <c r="L74" s="8"/>
      <c r="M74" s="18" t="s">
        <v>418</v>
      </c>
      <c r="N74" s="9"/>
      <c r="O74" s="18" t="s">
        <v>927</v>
      </c>
      <c r="P74" s="141" t="s">
        <v>918</v>
      </c>
      <c r="Q74" s="18" t="s">
        <v>923</v>
      </c>
      <c r="R74" s="9" t="s">
        <v>218</v>
      </c>
      <c r="S74" s="9"/>
      <c r="T74" s="144"/>
      <c r="U74"/>
      <c r="V74" s="18" t="s">
        <v>932</v>
      </c>
      <c r="W74" s="18" t="s">
        <v>937</v>
      </c>
      <c r="X74" s="65" t="s">
        <v>263</v>
      </c>
      <c r="Y74" s="18" t="s">
        <v>536</v>
      </c>
      <c r="Z74"/>
      <c r="AA74" s="18"/>
      <c r="AB74" s="9">
        <f t="shared" si="10"/>
        <v>24</v>
      </c>
      <c r="AC74" s="9">
        <f t="shared" si="11"/>
        <v>0</v>
      </c>
      <c r="AD74" s="9">
        <f t="shared" si="12"/>
        <v>4</v>
      </c>
      <c r="AE74" s="9">
        <f t="shared" si="9"/>
        <v>28</v>
      </c>
      <c r="AG74" s="36"/>
      <c r="AH74" s="36"/>
      <c r="AI74" s="36"/>
      <c r="AJ74" s="36"/>
      <c r="AK74" s="146"/>
      <c r="AL74" s="9">
        <v>30</v>
      </c>
      <c r="AM74" s="200"/>
      <c r="AN74" s="1" t="s">
        <v>800</v>
      </c>
      <c r="AO74" s="1" t="s">
        <v>800</v>
      </c>
      <c r="AP74" s="1" t="s">
        <v>800</v>
      </c>
      <c r="AQ74" s="1" t="s">
        <v>800</v>
      </c>
      <c r="AR74" s="1" t="s">
        <v>800</v>
      </c>
      <c r="AS74" s="1" t="s">
        <v>1070</v>
      </c>
      <c r="AT74" s="1" t="s">
        <v>800</v>
      </c>
      <c r="AU74" s="1" t="s">
        <v>800</v>
      </c>
      <c r="AV74" s="1" t="s">
        <v>800</v>
      </c>
      <c r="AW74" s="1" t="s">
        <v>800</v>
      </c>
      <c r="AX74" s="1" t="s">
        <v>800</v>
      </c>
      <c r="AY74" s="1" t="s">
        <v>800</v>
      </c>
      <c r="AZ74" s="1" t="s">
        <v>1070</v>
      </c>
      <c r="BA74" s="179" t="s">
        <v>800</v>
      </c>
      <c r="BB74" s="1" t="s">
        <v>800</v>
      </c>
      <c r="BC74" s="1" t="s">
        <v>800</v>
      </c>
      <c r="BD74" s="1" t="s">
        <v>800</v>
      </c>
      <c r="BE74" s="1" t="s">
        <v>800</v>
      </c>
      <c r="BF74" s="1" t="s">
        <v>800</v>
      </c>
      <c r="BG74" s="1" t="s">
        <v>1070</v>
      </c>
      <c r="BH74" s="1" t="s">
        <v>800</v>
      </c>
      <c r="BI74" s="1" t="s">
        <v>800</v>
      </c>
      <c r="BJ74" s="181" t="s">
        <v>800</v>
      </c>
      <c r="BK74" s="181" t="s">
        <v>800</v>
      </c>
      <c r="BL74" s="1" t="s">
        <v>800</v>
      </c>
      <c r="BM74" s="1" t="s">
        <v>800</v>
      </c>
      <c r="BN74" s="1" t="s">
        <v>1070</v>
      </c>
      <c r="BO74" s="1" t="s">
        <v>800</v>
      </c>
    </row>
    <row r="75" spans="1:67" ht="21.75" customHeight="1" x14ac:dyDescent="0.25">
      <c r="A75" s="1">
        <f t="shared" si="13"/>
        <v>73</v>
      </c>
      <c r="B75" s="172" t="s">
        <v>950</v>
      </c>
      <c r="C75" t="s">
        <v>904</v>
      </c>
      <c r="D75" s="18" t="s">
        <v>910</v>
      </c>
      <c r="E75" s="9" t="s">
        <v>645</v>
      </c>
      <c r="F75" s="9" t="s">
        <v>213</v>
      </c>
      <c r="G75" s="9" t="s">
        <v>646</v>
      </c>
      <c r="H75" s="52">
        <v>44778</v>
      </c>
      <c r="I75" s="168">
        <v>34851</v>
      </c>
      <c r="J75" s="8"/>
      <c r="K75" s="141" t="s">
        <v>914</v>
      </c>
      <c r="L75" s="8"/>
      <c r="M75" s="18" t="s">
        <v>514</v>
      </c>
      <c r="N75" s="9"/>
      <c r="O75" s="18" t="s">
        <v>928</v>
      </c>
      <c r="P75" s="141" t="s">
        <v>919</v>
      </c>
      <c r="Q75" s="18" t="s">
        <v>541</v>
      </c>
      <c r="R75" s="9" t="s">
        <v>218</v>
      </c>
      <c r="S75" s="9"/>
      <c r="T75" s="144"/>
      <c r="U75"/>
      <c r="V75" s="18" t="s">
        <v>933</v>
      </c>
      <c r="W75" s="169">
        <v>8287426664</v>
      </c>
      <c r="X75" s="65" t="s">
        <v>221</v>
      </c>
      <c r="Y75" s="18" t="s">
        <v>222</v>
      </c>
      <c r="Z75"/>
      <c r="AA75" s="18"/>
      <c r="AB75" s="9">
        <f t="shared" si="10"/>
        <v>23</v>
      </c>
      <c r="AC75" s="9">
        <f t="shared" si="11"/>
        <v>0</v>
      </c>
      <c r="AD75" s="9">
        <f t="shared" si="12"/>
        <v>4</v>
      </c>
      <c r="AE75" s="9">
        <f t="shared" si="9"/>
        <v>27</v>
      </c>
      <c r="AG75" s="36"/>
      <c r="AH75" s="36"/>
      <c r="AI75" s="36"/>
      <c r="AJ75" s="36"/>
      <c r="AK75" s="146"/>
      <c r="AL75" s="9">
        <v>30</v>
      </c>
      <c r="AM75" s="200"/>
      <c r="AN75" s="1" t="s">
        <v>800</v>
      </c>
      <c r="AO75" s="181" t="s">
        <v>800</v>
      </c>
      <c r="AP75" s="1" t="s">
        <v>800</v>
      </c>
      <c r="AQ75" s="1" t="s">
        <v>800</v>
      </c>
      <c r="AR75" s="1" t="s">
        <v>800</v>
      </c>
      <c r="AS75" s="1" t="s">
        <v>1070</v>
      </c>
      <c r="AT75" s="1" t="s">
        <v>800</v>
      </c>
      <c r="AU75" s="1" t="s">
        <v>800</v>
      </c>
      <c r="AV75" s="1" t="s">
        <v>800</v>
      </c>
      <c r="AW75" s="1" t="s">
        <v>800</v>
      </c>
      <c r="AX75" s="1" t="s">
        <v>800</v>
      </c>
      <c r="AY75" s="1" t="s">
        <v>800</v>
      </c>
      <c r="AZ75" s="1" t="s">
        <v>1070</v>
      </c>
      <c r="BA75" s="1" t="s">
        <v>1052</v>
      </c>
      <c r="BB75" s="1" t="s">
        <v>800</v>
      </c>
      <c r="BC75" s="1" t="s">
        <v>800</v>
      </c>
      <c r="BD75" s="1" t="s">
        <v>800</v>
      </c>
      <c r="BE75" s="1" t="s">
        <v>800</v>
      </c>
      <c r="BF75" s="1" t="s">
        <v>800</v>
      </c>
      <c r="BG75" s="1" t="s">
        <v>1070</v>
      </c>
      <c r="BH75" s="1" t="s">
        <v>800</v>
      </c>
      <c r="BI75" s="1" t="s">
        <v>800</v>
      </c>
      <c r="BJ75" s="1" t="s">
        <v>800</v>
      </c>
      <c r="BK75" s="1" t="s">
        <v>800</v>
      </c>
      <c r="BL75" s="1" t="s">
        <v>800</v>
      </c>
      <c r="BM75" s="1" t="s">
        <v>800</v>
      </c>
      <c r="BN75" s="1" t="s">
        <v>1070</v>
      </c>
      <c r="BO75" s="1" t="s">
        <v>800</v>
      </c>
    </row>
    <row r="76" spans="1:67" ht="21.75" customHeight="1" x14ac:dyDescent="0.2">
      <c r="A76" s="1">
        <f t="shared" si="13"/>
        <v>74</v>
      </c>
      <c r="B76" s="8" t="s">
        <v>102</v>
      </c>
      <c r="C76" s="144" t="s">
        <v>103</v>
      </c>
      <c r="D76" s="9" t="s">
        <v>731</v>
      </c>
      <c r="E76" s="9" t="s">
        <v>645</v>
      </c>
      <c r="F76" s="9" t="s">
        <v>213</v>
      </c>
      <c r="G76" s="9" t="s">
        <v>646</v>
      </c>
      <c r="H76" s="85">
        <v>43211</v>
      </c>
      <c r="I76" s="85">
        <v>30603</v>
      </c>
      <c r="J76" s="8" t="s">
        <v>732</v>
      </c>
      <c r="K76" s="9">
        <v>756402521497</v>
      </c>
      <c r="L76" s="8" t="s">
        <v>368</v>
      </c>
      <c r="M76" s="9" t="s">
        <v>243</v>
      </c>
      <c r="N76" s="9">
        <v>101324012668</v>
      </c>
      <c r="O76" s="9"/>
      <c r="P76" s="8" t="s">
        <v>733</v>
      </c>
      <c r="Q76" s="9"/>
      <c r="R76" s="9" t="s">
        <v>218</v>
      </c>
      <c r="S76" s="9" t="s">
        <v>260</v>
      </c>
      <c r="V76" s="9" t="s">
        <v>734</v>
      </c>
      <c r="W76" s="9" t="s">
        <v>735</v>
      </c>
      <c r="X76" s="9" t="s">
        <v>230</v>
      </c>
      <c r="Y76" s="9" t="s">
        <v>222</v>
      </c>
      <c r="Z76" s="9" t="s">
        <v>736</v>
      </c>
      <c r="AA76" s="18"/>
      <c r="AB76" s="9">
        <f t="shared" si="10"/>
        <v>22</v>
      </c>
      <c r="AC76" s="9">
        <f t="shared" si="11"/>
        <v>0</v>
      </c>
      <c r="AD76" s="9">
        <f t="shared" si="12"/>
        <v>3</v>
      </c>
      <c r="AE76" s="9">
        <f t="shared" ref="AE76" si="14">AB76+AC76+AD76</f>
        <v>25</v>
      </c>
      <c r="AG76" s="36"/>
      <c r="AH76" s="36"/>
      <c r="AI76" s="36"/>
      <c r="AJ76" s="36"/>
      <c r="AK76" s="146"/>
      <c r="AL76" s="9">
        <v>30</v>
      </c>
      <c r="AM76" s="200"/>
      <c r="AN76" s="1" t="s">
        <v>1052</v>
      </c>
      <c r="AO76" s="1" t="s">
        <v>1052</v>
      </c>
      <c r="AP76" s="1" t="s">
        <v>1052</v>
      </c>
      <c r="AQ76" s="1" t="s">
        <v>800</v>
      </c>
      <c r="AR76" s="1" t="s">
        <v>800</v>
      </c>
      <c r="AS76" s="1" t="s">
        <v>800</v>
      </c>
      <c r="AT76" s="1" t="s">
        <v>800</v>
      </c>
      <c r="AU76" s="1" t="s">
        <v>800</v>
      </c>
      <c r="AV76" s="1" t="s">
        <v>800</v>
      </c>
      <c r="AW76" s="1" t="s">
        <v>1070</v>
      </c>
      <c r="AX76" s="1" t="s">
        <v>800</v>
      </c>
      <c r="AY76" s="1" t="s">
        <v>800</v>
      </c>
      <c r="AZ76" s="1" t="s">
        <v>800</v>
      </c>
      <c r="BA76" s="179" t="s">
        <v>800</v>
      </c>
      <c r="BB76" s="1" t="s">
        <v>800</v>
      </c>
      <c r="BC76" s="1" t="s">
        <v>800</v>
      </c>
      <c r="BD76" s="1" t="s">
        <v>1070</v>
      </c>
      <c r="BE76" s="1" t="s">
        <v>800</v>
      </c>
      <c r="BF76" s="1" t="s">
        <v>800</v>
      </c>
      <c r="BG76" s="1" t="s">
        <v>800</v>
      </c>
      <c r="BH76" s="1" t="s">
        <v>800</v>
      </c>
      <c r="BI76" s="1" t="s">
        <v>800</v>
      </c>
      <c r="BJ76" s="1" t="s">
        <v>800</v>
      </c>
      <c r="BK76" s="1" t="s">
        <v>1070</v>
      </c>
      <c r="BL76" s="1" t="s">
        <v>800</v>
      </c>
      <c r="BM76" s="1" t="s">
        <v>800</v>
      </c>
      <c r="BN76" s="1" t="s">
        <v>800</v>
      </c>
      <c r="BO76" s="1" t="s">
        <v>800</v>
      </c>
    </row>
    <row r="77" spans="1:67" ht="21.75" customHeight="1" x14ac:dyDescent="0.25">
      <c r="A77" s="1">
        <f t="shared" si="13"/>
        <v>75</v>
      </c>
      <c r="B77" s="18" t="s">
        <v>905</v>
      </c>
      <c r="C77" t="s">
        <v>892</v>
      </c>
      <c r="D77" s="18" t="s">
        <v>891</v>
      </c>
      <c r="E77" s="9" t="s">
        <v>645</v>
      </c>
      <c r="F77" s="9" t="s">
        <v>213</v>
      </c>
      <c r="G77" s="9" t="s">
        <v>646</v>
      </c>
      <c r="H77" s="52">
        <v>44780</v>
      </c>
      <c r="I77" s="168">
        <v>37263</v>
      </c>
      <c r="J77" s="8"/>
      <c r="K77" s="18" t="s">
        <v>915</v>
      </c>
      <c r="L77" s="8"/>
      <c r="M77" s="18" t="s">
        <v>418</v>
      </c>
      <c r="N77" s="9"/>
      <c r="O77" s="18" t="s">
        <v>929</v>
      </c>
      <c r="P77" s="141" t="s">
        <v>920</v>
      </c>
      <c r="Q77" s="18" t="s">
        <v>924</v>
      </c>
      <c r="R77" s="9" t="s">
        <v>218</v>
      </c>
      <c r="S77" s="9"/>
      <c r="T77" s="144"/>
      <c r="U77"/>
      <c r="V77" s="18" t="s">
        <v>934</v>
      </c>
      <c r="W77" s="18" t="s">
        <v>938</v>
      </c>
      <c r="X77" s="65" t="s">
        <v>230</v>
      </c>
      <c r="Y77" s="18" t="s">
        <v>536</v>
      </c>
      <c r="Z77"/>
      <c r="AA77" s="18"/>
      <c r="AB77" s="9">
        <f t="shared" si="10"/>
        <v>24</v>
      </c>
      <c r="AC77" s="9">
        <f t="shared" si="11"/>
        <v>0</v>
      </c>
      <c r="AD77" s="9">
        <f t="shared" si="12"/>
        <v>4</v>
      </c>
      <c r="AE77" s="9">
        <f t="shared" si="9"/>
        <v>28</v>
      </c>
      <c r="AG77" s="36"/>
      <c r="AH77" s="36"/>
      <c r="AI77" s="36"/>
      <c r="AJ77" s="36"/>
      <c r="AK77" s="146"/>
      <c r="AL77" s="9">
        <v>30</v>
      </c>
      <c r="AM77" s="200"/>
      <c r="AN77" s="177" t="s">
        <v>800</v>
      </c>
      <c r="AO77" s="181" t="s">
        <v>800</v>
      </c>
      <c r="AP77" s="1" t="s">
        <v>800</v>
      </c>
      <c r="AQ77" s="1" t="s">
        <v>800</v>
      </c>
      <c r="AR77" s="1" t="s">
        <v>800</v>
      </c>
      <c r="AS77" s="1" t="s">
        <v>1070</v>
      </c>
      <c r="AT77" s="1" t="s">
        <v>800</v>
      </c>
      <c r="AU77" s="1" t="s">
        <v>800</v>
      </c>
      <c r="AV77" s="181" t="s">
        <v>800</v>
      </c>
      <c r="AW77" s="1" t="s">
        <v>800</v>
      </c>
      <c r="AX77" s="1" t="s">
        <v>800</v>
      </c>
      <c r="AY77" s="1" t="s">
        <v>800</v>
      </c>
      <c r="AZ77" s="1" t="s">
        <v>1070</v>
      </c>
      <c r="BA77" s="179" t="s">
        <v>800</v>
      </c>
      <c r="BB77" s="1" t="s">
        <v>800</v>
      </c>
      <c r="BC77" s="181" t="s">
        <v>800</v>
      </c>
      <c r="BD77" s="1" t="s">
        <v>800</v>
      </c>
      <c r="BE77" s="1" t="s">
        <v>800</v>
      </c>
      <c r="BF77" s="1" t="s">
        <v>800</v>
      </c>
      <c r="BG77" s="1" t="s">
        <v>1070</v>
      </c>
      <c r="BH77" s="1" t="s">
        <v>800</v>
      </c>
      <c r="BI77" s="1" t="s">
        <v>800</v>
      </c>
      <c r="BJ77" s="181" t="s">
        <v>800</v>
      </c>
      <c r="BK77" s="1" t="s">
        <v>800</v>
      </c>
      <c r="BL77" s="1" t="s">
        <v>800</v>
      </c>
      <c r="BM77" s="1" t="s">
        <v>800</v>
      </c>
      <c r="BN77" s="181" t="s">
        <v>1070</v>
      </c>
      <c r="BO77" s="181" t="s">
        <v>800</v>
      </c>
    </row>
    <row r="78" spans="1:67" ht="21.75" customHeight="1" x14ac:dyDescent="0.25">
      <c r="A78" s="1">
        <f t="shared" si="13"/>
        <v>76</v>
      </c>
      <c r="B78" s="18" t="s">
        <v>906</v>
      </c>
      <c r="C78" t="s">
        <v>907</v>
      </c>
      <c r="D78" s="18" t="s">
        <v>911</v>
      </c>
      <c r="E78" s="9" t="s">
        <v>645</v>
      </c>
      <c r="F78" s="9" t="s">
        <v>213</v>
      </c>
      <c r="G78" s="9" t="s">
        <v>646</v>
      </c>
      <c r="H78" s="52">
        <v>44783</v>
      </c>
      <c r="I78" s="168">
        <v>38266</v>
      </c>
      <c r="J78" s="8"/>
      <c r="K78" s="18" t="s">
        <v>916</v>
      </c>
      <c r="L78" s="8"/>
      <c r="M78" s="18" t="s">
        <v>418</v>
      </c>
      <c r="N78" s="9"/>
      <c r="O78" s="18" t="s">
        <v>930</v>
      </c>
      <c r="P78" s="141" t="s">
        <v>921</v>
      </c>
      <c r="Q78" s="18" t="s">
        <v>925</v>
      </c>
      <c r="R78" s="9" t="s">
        <v>218</v>
      </c>
      <c r="S78" s="9"/>
      <c r="T78" s="144"/>
      <c r="U78"/>
      <c r="V78" s="18" t="s">
        <v>935</v>
      </c>
      <c r="W78" s="18" t="s">
        <v>939</v>
      </c>
      <c r="X78" s="65" t="s">
        <v>254</v>
      </c>
      <c r="Y78" s="18" t="s">
        <v>536</v>
      </c>
      <c r="Z78"/>
      <c r="AA78" s="18"/>
      <c r="AB78" s="9">
        <f t="shared" si="10"/>
        <v>19</v>
      </c>
      <c r="AC78" s="9">
        <f t="shared" si="11"/>
        <v>0</v>
      </c>
      <c r="AD78" s="9">
        <f t="shared" si="12"/>
        <v>2</v>
      </c>
      <c r="AE78" s="9">
        <f t="shared" si="9"/>
        <v>21</v>
      </c>
      <c r="AG78" s="36"/>
      <c r="AH78" s="36"/>
      <c r="AI78" s="36"/>
      <c r="AJ78" s="36"/>
      <c r="AK78" s="146"/>
      <c r="AL78" s="9">
        <v>30</v>
      </c>
      <c r="AM78" s="200"/>
      <c r="AN78" s="1" t="s">
        <v>1052</v>
      </c>
      <c r="AO78" s="1" t="s">
        <v>1052</v>
      </c>
      <c r="AP78" s="1" t="s">
        <v>1052</v>
      </c>
      <c r="AQ78" s="1" t="s">
        <v>1052</v>
      </c>
      <c r="AR78" s="178" t="s">
        <v>1052</v>
      </c>
      <c r="AS78" s="1" t="s">
        <v>1052</v>
      </c>
      <c r="AT78" s="1" t="s">
        <v>800</v>
      </c>
      <c r="AU78" s="1" t="s">
        <v>1052</v>
      </c>
      <c r="AV78" s="181" t="s">
        <v>800</v>
      </c>
      <c r="AW78" s="1" t="s">
        <v>800</v>
      </c>
      <c r="AX78" s="1" t="s">
        <v>800</v>
      </c>
      <c r="AY78" s="1" t="s">
        <v>800</v>
      </c>
      <c r="AZ78" s="1" t="s">
        <v>800</v>
      </c>
      <c r="BA78" s="179" t="s">
        <v>800</v>
      </c>
      <c r="BB78" s="1" t="s">
        <v>1070</v>
      </c>
      <c r="BC78" s="181" t="s">
        <v>800</v>
      </c>
      <c r="BD78" s="1" t="s">
        <v>800</v>
      </c>
      <c r="BE78" s="1" t="s">
        <v>800</v>
      </c>
      <c r="BF78" s="1" t="s">
        <v>800</v>
      </c>
      <c r="BG78" s="1" t="s">
        <v>800</v>
      </c>
      <c r="BH78" s="1" t="s">
        <v>1070</v>
      </c>
      <c r="BI78" s="1" t="s">
        <v>800</v>
      </c>
      <c r="BJ78" s="1" t="s">
        <v>800</v>
      </c>
      <c r="BK78" s="1" t="s">
        <v>800</v>
      </c>
      <c r="BL78" s="1" t="s">
        <v>800</v>
      </c>
      <c r="BM78" s="235" t="s">
        <v>800</v>
      </c>
      <c r="BN78" s="1" t="s">
        <v>800</v>
      </c>
      <c r="BO78" s="1" t="s">
        <v>800</v>
      </c>
    </row>
    <row r="79" spans="1:67" ht="21.75" customHeight="1" x14ac:dyDescent="0.25">
      <c r="A79" s="1">
        <f t="shared" si="13"/>
        <v>77</v>
      </c>
      <c r="B79" s="172" t="s">
        <v>951</v>
      </c>
      <c r="C79" t="s">
        <v>908</v>
      </c>
      <c r="D79" s="18" t="s">
        <v>912</v>
      </c>
      <c r="E79" s="9" t="s">
        <v>645</v>
      </c>
      <c r="F79" s="9" t="s">
        <v>213</v>
      </c>
      <c r="G79" s="9" t="s">
        <v>646</v>
      </c>
      <c r="H79" s="71">
        <v>44796</v>
      </c>
      <c r="I79" s="168">
        <v>36383</v>
      </c>
      <c r="J79" s="11"/>
      <c r="K79" s="141" t="s">
        <v>917</v>
      </c>
      <c r="L79" s="11"/>
      <c r="M79" s="18" t="s">
        <v>514</v>
      </c>
      <c r="N79" s="11"/>
      <c r="O79" s="18" t="s">
        <v>931</v>
      </c>
      <c r="P79" s="141" t="s">
        <v>922</v>
      </c>
      <c r="Q79" s="18" t="s">
        <v>926</v>
      </c>
      <c r="R79" s="9" t="s">
        <v>218</v>
      </c>
      <c r="S79" s="11"/>
      <c r="V79" s="18" t="s">
        <v>936</v>
      </c>
      <c r="W79" s="18">
        <v>8076090499</v>
      </c>
      <c r="X79" s="65" t="s">
        <v>263</v>
      </c>
      <c r="Y79" s="18" t="s">
        <v>536</v>
      </c>
      <c r="AA79" s="18"/>
      <c r="AB79" s="9">
        <f t="shared" si="10"/>
        <v>14</v>
      </c>
      <c r="AC79" s="9">
        <f t="shared" si="11"/>
        <v>0</v>
      </c>
      <c r="AD79" s="9">
        <f t="shared" si="12"/>
        <v>3</v>
      </c>
      <c r="AE79" s="9">
        <f t="shared" si="9"/>
        <v>17</v>
      </c>
      <c r="AG79" s="36"/>
      <c r="AH79" s="36"/>
      <c r="AI79" s="36"/>
      <c r="AJ79" s="36"/>
      <c r="AK79" s="146"/>
      <c r="AL79" s="9">
        <v>30</v>
      </c>
      <c r="AM79" s="200"/>
      <c r="AN79" s="1" t="s">
        <v>800</v>
      </c>
      <c r="AO79" s="1" t="s">
        <v>800</v>
      </c>
      <c r="AP79" s="1" t="s">
        <v>800</v>
      </c>
      <c r="AQ79" s="1" t="s">
        <v>1070</v>
      </c>
      <c r="AR79" s="1" t="s">
        <v>800</v>
      </c>
      <c r="AS79" s="1" t="s">
        <v>1052</v>
      </c>
      <c r="AT79" s="1" t="s">
        <v>1052</v>
      </c>
      <c r="AU79" s="1" t="s">
        <v>800</v>
      </c>
      <c r="AV79" s="1" t="s">
        <v>800</v>
      </c>
      <c r="AW79" s="1" t="s">
        <v>800</v>
      </c>
      <c r="AX79" s="1" t="s">
        <v>1070</v>
      </c>
      <c r="AY79" s="1" t="s">
        <v>800</v>
      </c>
      <c r="AZ79" s="1" t="s">
        <v>800</v>
      </c>
      <c r="BA79" s="179" t="s">
        <v>800</v>
      </c>
      <c r="BB79" s="1" t="s">
        <v>800</v>
      </c>
      <c r="BC79" s="183" t="s">
        <v>800</v>
      </c>
      <c r="BD79" s="1" t="s">
        <v>800</v>
      </c>
      <c r="BE79" s="1" t="s">
        <v>1070</v>
      </c>
      <c r="BF79" s="1" t="s">
        <v>800</v>
      </c>
      <c r="BG79" s="1" t="s">
        <v>1052</v>
      </c>
      <c r="BH79" s="1" t="s">
        <v>1052</v>
      </c>
      <c r="BI79" s="1" t="s">
        <v>1052</v>
      </c>
      <c r="BJ79" s="1" t="s">
        <v>1052</v>
      </c>
      <c r="BK79" s="1" t="s">
        <v>1052</v>
      </c>
      <c r="BL79" s="1" t="s">
        <v>1052</v>
      </c>
      <c r="BM79" s="1" t="s">
        <v>1052</v>
      </c>
      <c r="BN79" s="1" t="s">
        <v>1052</v>
      </c>
      <c r="BO79" s="1" t="s">
        <v>1052</v>
      </c>
    </row>
    <row r="80" spans="1:67" ht="21.75" customHeight="1" x14ac:dyDescent="0.25">
      <c r="A80" s="1">
        <f t="shared" si="13"/>
        <v>78</v>
      </c>
      <c r="B80" s="174" t="s">
        <v>952</v>
      </c>
      <c r="C80" s="35" t="s">
        <v>953</v>
      </c>
      <c r="D80" s="175" t="s">
        <v>954</v>
      </c>
      <c r="E80" s="9" t="s">
        <v>645</v>
      </c>
      <c r="F80" s="9" t="s">
        <v>213</v>
      </c>
      <c r="G80" s="9" t="s">
        <v>896</v>
      </c>
      <c r="H80" s="73">
        <v>44813</v>
      </c>
      <c r="I80" s="168">
        <v>33920</v>
      </c>
      <c r="J80" s="120"/>
      <c r="K80" s="18" t="s">
        <v>955</v>
      </c>
      <c r="L80" s="11"/>
      <c r="M80" s="136" t="s">
        <v>418</v>
      </c>
      <c r="N80" s="9"/>
      <c r="O80" s="18" t="s">
        <v>929</v>
      </c>
      <c r="P80" s="141" t="s">
        <v>956</v>
      </c>
      <c r="Q80" s="18" t="s">
        <v>957</v>
      </c>
      <c r="R80" s="9" t="s">
        <v>218</v>
      </c>
      <c r="S80" s="9"/>
      <c r="V80" s="18" t="s">
        <v>958</v>
      </c>
      <c r="W80" s="18" t="s">
        <v>959</v>
      </c>
      <c r="X80" s="12" t="s">
        <v>263</v>
      </c>
      <c r="Y80" s="18" t="s">
        <v>222</v>
      </c>
      <c r="Z80"/>
      <c r="AA80" s="18"/>
      <c r="AB80" s="9">
        <f t="shared" si="10"/>
        <v>12</v>
      </c>
      <c r="AC80" s="9">
        <f t="shared" si="11"/>
        <v>0</v>
      </c>
      <c r="AD80" s="9">
        <f t="shared" si="12"/>
        <v>2</v>
      </c>
      <c r="AE80" s="9">
        <f t="shared" si="9"/>
        <v>14</v>
      </c>
      <c r="AG80" s="36"/>
      <c r="AH80" s="36"/>
      <c r="AI80" s="36"/>
      <c r="AJ80" s="36"/>
      <c r="AK80" s="146"/>
      <c r="AL80" s="9">
        <v>30</v>
      </c>
      <c r="AM80" s="200"/>
      <c r="AN80" s="1" t="s">
        <v>1052</v>
      </c>
      <c r="AO80" s="1" t="s">
        <v>1052</v>
      </c>
      <c r="AP80" s="1" t="s">
        <v>1052</v>
      </c>
      <c r="AQ80" s="1" t="s">
        <v>1052</v>
      </c>
      <c r="AR80" s="1" t="s">
        <v>1052</v>
      </c>
      <c r="AS80" s="1" t="s">
        <v>1052</v>
      </c>
      <c r="AT80" s="177" t="s">
        <v>1052</v>
      </c>
      <c r="AU80" s="1" t="s">
        <v>1052</v>
      </c>
      <c r="AV80" s="1" t="s">
        <v>1052</v>
      </c>
      <c r="AW80" s="1" t="s">
        <v>1052</v>
      </c>
      <c r="AX80" s="1" t="s">
        <v>1052</v>
      </c>
      <c r="AY80" s="1" t="s">
        <v>1052</v>
      </c>
      <c r="AZ80" s="1" t="s">
        <v>1052</v>
      </c>
      <c r="BA80" s="179" t="s">
        <v>1052</v>
      </c>
      <c r="BB80" s="1" t="s">
        <v>800</v>
      </c>
      <c r="BC80" s="1" t="s">
        <v>800</v>
      </c>
      <c r="BD80" s="1" t="s">
        <v>800</v>
      </c>
      <c r="BE80" s="1" t="s">
        <v>800</v>
      </c>
      <c r="BF80" s="1" t="s">
        <v>800</v>
      </c>
      <c r="BG80" s="1" t="s">
        <v>800</v>
      </c>
      <c r="BH80" s="1" t="s">
        <v>800</v>
      </c>
      <c r="BI80" s="1" t="s">
        <v>800</v>
      </c>
      <c r="BJ80" s="1" t="s">
        <v>800</v>
      </c>
      <c r="BK80" s="1" t="s">
        <v>800</v>
      </c>
      <c r="BL80" s="1" t="s">
        <v>1070</v>
      </c>
      <c r="BM80" s="1" t="s">
        <v>800</v>
      </c>
      <c r="BN80" s="1" t="s">
        <v>800</v>
      </c>
      <c r="BO80" s="1" t="s">
        <v>1070</v>
      </c>
    </row>
    <row r="81" spans="1:67" ht="21.75" customHeight="1" x14ac:dyDescent="0.25">
      <c r="A81" s="1">
        <f t="shared" si="13"/>
        <v>79</v>
      </c>
      <c r="B81" s="136" t="s">
        <v>961</v>
      </c>
      <c r="C81" s="35" t="s">
        <v>962</v>
      </c>
      <c r="D81" s="18" t="s">
        <v>969</v>
      </c>
      <c r="E81" s="18" t="s">
        <v>645</v>
      </c>
      <c r="F81" s="9" t="s">
        <v>213</v>
      </c>
      <c r="G81" s="9" t="s">
        <v>896</v>
      </c>
      <c r="H81" s="52">
        <v>44805</v>
      </c>
      <c r="I81" s="168">
        <v>34063</v>
      </c>
      <c r="J81" s="8"/>
      <c r="K81" s="18" t="s">
        <v>973</v>
      </c>
      <c r="L81" s="8"/>
      <c r="M81" s="18" t="s">
        <v>514</v>
      </c>
      <c r="N81" s="9"/>
      <c r="O81" s="18" t="s">
        <v>984</v>
      </c>
      <c r="P81" s="141" t="s">
        <v>977</v>
      </c>
      <c r="Q81" s="18" t="s">
        <v>981</v>
      </c>
      <c r="R81" s="9" t="s">
        <v>218</v>
      </c>
      <c r="S81" s="9"/>
      <c r="T81" s="144"/>
      <c r="U81"/>
      <c r="V81" s="18" t="s">
        <v>987</v>
      </c>
      <c r="W81" s="18" t="s">
        <v>991</v>
      </c>
      <c r="X81" s="65" t="s">
        <v>263</v>
      </c>
      <c r="Y81" s="18" t="s">
        <v>222</v>
      </c>
      <c r="Z81"/>
      <c r="AA81" s="18"/>
      <c r="AB81" s="9">
        <f t="shared" si="10"/>
        <v>24</v>
      </c>
      <c r="AC81" s="9">
        <f t="shared" si="11"/>
        <v>0</v>
      </c>
      <c r="AD81" s="9">
        <f t="shared" si="12"/>
        <v>4</v>
      </c>
      <c r="AE81" s="9">
        <f t="shared" si="9"/>
        <v>28</v>
      </c>
      <c r="AG81" s="36"/>
      <c r="AH81" s="36"/>
      <c r="AI81" s="36"/>
      <c r="AJ81" s="36"/>
      <c r="AK81" s="146"/>
      <c r="AL81" s="9">
        <v>30</v>
      </c>
      <c r="AM81" s="200"/>
      <c r="AN81" s="1" t="s">
        <v>1070</v>
      </c>
      <c r="AO81" s="181" t="s">
        <v>800</v>
      </c>
      <c r="AP81" s="1" t="s">
        <v>800</v>
      </c>
      <c r="AQ81" s="1" t="s">
        <v>800</v>
      </c>
      <c r="AR81" s="1" t="s">
        <v>800</v>
      </c>
      <c r="AS81" s="1" t="s">
        <v>800</v>
      </c>
      <c r="AT81" s="1" t="s">
        <v>800</v>
      </c>
      <c r="AU81" s="1" t="s">
        <v>1070</v>
      </c>
      <c r="AV81" s="181" t="s">
        <v>800</v>
      </c>
      <c r="AW81" s="1" t="s">
        <v>800</v>
      </c>
      <c r="AX81" s="1" t="s">
        <v>800</v>
      </c>
      <c r="AY81" s="178" t="s">
        <v>800</v>
      </c>
      <c r="AZ81" s="178" t="s">
        <v>800</v>
      </c>
      <c r="BA81" s="179" t="s">
        <v>800</v>
      </c>
      <c r="BB81" s="1" t="s">
        <v>1070</v>
      </c>
      <c r="BC81" s="1" t="s">
        <v>800</v>
      </c>
      <c r="BD81" s="1" t="s">
        <v>800</v>
      </c>
      <c r="BE81" s="1" t="s">
        <v>800</v>
      </c>
      <c r="BF81" s="1" t="s">
        <v>800</v>
      </c>
      <c r="BG81" s="1" t="s">
        <v>800</v>
      </c>
      <c r="BH81" s="1" t="s">
        <v>800</v>
      </c>
      <c r="BI81" s="1" t="s">
        <v>1070</v>
      </c>
      <c r="BJ81" s="181" t="s">
        <v>800</v>
      </c>
      <c r="BK81" s="1" t="s">
        <v>800</v>
      </c>
      <c r="BL81" s="1" t="s">
        <v>800</v>
      </c>
      <c r="BM81" s="1" t="s">
        <v>800</v>
      </c>
      <c r="BN81" s="1" t="s">
        <v>800</v>
      </c>
      <c r="BO81" s="1" t="s">
        <v>800</v>
      </c>
    </row>
    <row r="82" spans="1:67" ht="21.75" customHeight="1" x14ac:dyDescent="0.25">
      <c r="A82" s="1">
        <f t="shared" si="13"/>
        <v>80</v>
      </c>
      <c r="B82" s="136" t="s">
        <v>963</v>
      </c>
      <c r="C82" s="35" t="s">
        <v>964</v>
      </c>
      <c r="D82" s="18" t="s">
        <v>970</v>
      </c>
      <c r="E82" s="18" t="s">
        <v>645</v>
      </c>
      <c r="F82" s="9" t="s">
        <v>213</v>
      </c>
      <c r="G82" s="9" t="s">
        <v>896</v>
      </c>
      <c r="H82" s="52">
        <v>44805</v>
      </c>
      <c r="I82" s="168">
        <v>32000</v>
      </c>
      <c r="J82" s="8"/>
      <c r="K82" s="18" t="s">
        <v>974</v>
      </c>
      <c r="L82" s="8"/>
      <c r="M82" s="18" t="s">
        <v>514</v>
      </c>
      <c r="N82" s="9"/>
      <c r="O82" s="18" t="s">
        <v>877</v>
      </c>
      <c r="P82" s="141" t="s">
        <v>978</v>
      </c>
      <c r="Q82" s="18" t="s">
        <v>982</v>
      </c>
      <c r="R82" s="9" t="s">
        <v>218</v>
      </c>
      <c r="S82" s="9"/>
      <c r="T82" s="144"/>
      <c r="U82"/>
      <c r="V82" s="18" t="s">
        <v>988</v>
      </c>
      <c r="W82" s="18" t="s">
        <v>992</v>
      </c>
      <c r="X82" s="65" t="s">
        <v>221</v>
      </c>
      <c r="Y82" s="18" t="s">
        <v>222</v>
      </c>
      <c r="Z82"/>
      <c r="AA82" s="18"/>
      <c r="AB82" s="9">
        <f t="shared" si="10"/>
        <v>24</v>
      </c>
      <c r="AC82" s="9">
        <f t="shared" si="11"/>
        <v>0</v>
      </c>
      <c r="AD82" s="9">
        <f t="shared" si="12"/>
        <v>4</v>
      </c>
      <c r="AE82" s="9">
        <f t="shared" si="9"/>
        <v>28</v>
      </c>
      <c r="AG82" s="36"/>
      <c r="AH82" s="36"/>
      <c r="AI82" s="36"/>
      <c r="AJ82" s="36"/>
      <c r="AK82" s="146"/>
      <c r="AL82" s="9">
        <v>30</v>
      </c>
      <c r="AM82" s="200"/>
      <c r="AN82" s="1" t="s">
        <v>800</v>
      </c>
      <c r="AO82" s="1" t="s">
        <v>800</v>
      </c>
      <c r="AP82" s="1" t="s">
        <v>800</v>
      </c>
      <c r="AQ82" s="1" t="s">
        <v>800</v>
      </c>
      <c r="AR82" s="1" t="s">
        <v>1070</v>
      </c>
      <c r="AS82" s="1" t="s">
        <v>800</v>
      </c>
      <c r="AT82" s="1" t="s">
        <v>800</v>
      </c>
      <c r="AU82" s="1" t="s">
        <v>800</v>
      </c>
      <c r="AV82" s="181" t="s">
        <v>800</v>
      </c>
      <c r="AW82" s="1" t="s">
        <v>800</v>
      </c>
      <c r="AX82" s="1" t="s">
        <v>800</v>
      </c>
      <c r="AY82" s="1" t="s">
        <v>1070</v>
      </c>
      <c r="AZ82" s="1" t="s">
        <v>800</v>
      </c>
      <c r="BA82" s="1" t="s">
        <v>800</v>
      </c>
      <c r="BB82" s="1" t="s">
        <v>800</v>
      </c>
      <c r="BC82" s="181" t="s">
        <v>800</v>
      </c>
      <c r="BD82" s="181" t="s">
        <v>800</v>
      </c>
      <c r="BE82" s="181" t="s">
        <v>800</v>
      </c>
      <c r="BF82" s="1" t="s">
        <v>1070</v>
      </c>
      <c r="BG82" s="1" t="s">
        <v>800</v>
      </c>
      <c r="BH82" s="181" t="s">
        <v>800</v>
      </c>
      <c r="BI82" s="1" t="s">
        <v>800</v>
      </c>
      <c r="BJ82" s="181" t="s">
        <v>800</v>
      </c>
      <c r="BK82" s="181" t="s">
        <v>800</v>
      </c>
      <c r="BL82" s="181" t="s">
        <v>800</v>
      </c>
      <c r="BM82" s="181" t="s">
        <v>1070</v>
      </c>
      <c r="BN82" s="181" t="s">
        <v>800</v>
      </c>
      <c r="BO82" s="181" t="s">
        <v>800</v>
      </c>
    </row>
    <row r="83" spans="1:67" ht="21.75" customHeight="1" x14ac:dyDescent="0.25">
      <c r="A83" s="1">
        <f t="shared" si="13"/>
        <v>81</v>
      </c>
      <c r="B83" s="136" t="s">
        <v>965</v>
      </c>
      <c r="C83" s="35" t="s">
        <v>966</v>
      </c>
      <c r="D83" s="18" t="s">
        <v>971</v>
      </c>
      <c r="E83" s="18" t="s">
        <v>645</v>
      </c>
      <c r="F83" s="9" t="s">
        <v>213</v>
      </c>
      <c r="G83" s="9" t="s">
        <v>896</v>
      </c>
      <c r="H83" s="52">
        <v>44805</v>
      </c>
      <c r="I83" s="168">
        <v>35261</v>
      </c>
      <c r="J83" s="8"/>
      <c r="K83" s="18" t="s">
        <v>975</v>
      </c>
      <c r="L83" s="8"/>
      <c r="M83" s="18" t="s">
        <v>418</v>
      </c>
      <c r="N83" s="9"/>
      <c r="O83" s="18" t="s">
        <v>985</v>
      </c>
      <c r="P83" s="141" t="s">
        <v>979</v>
      </c>
      <c r="Q83" s="18" t="s">
        <v>983</v>
      </c>
      <c r="R83" s="9" t="s">
        <v>218</v>
      </c>
      <c r="S83" s="9"/>
      <c r="T83" s="144"/>
      <c r="U83"/>
      <c r="V83" s="18" t="s">
        <v>989</v>
      </c>
      <c r="W83" s="18" t="s">
        <v>993</v>
      </c>
      <c r="X83" s="65" t="s">
        <v>230</v>
      </c>
      <c r="Y83" s="18" t="s">
        <v>222</v>
      </c>
      <c r="Z83"/>
      <c r="AA83" s="18"/>
      <c r="AB83" s="9">
        <f t="shared" si="10"/>
        <v>16</v>
      </c>
      <c r="AC83" s="9">
        <f t="shared" si="11"/>
        <v>0</v>
      </c>
      <c r="AD83" s="9">
        <f t="shared" si="12"/>
        <v>3</v>
      </c>
      <c r="AE83" s="9">
        <f t="shared" si="9"/>
        <v>19</v>
      </c>
      <c r="AG83" s="36"/>
      <c r="AH83" s="36"/>
      <c r="AI83" s="36"/>
      <c r="AJ83" s="36"/>
      <c r="AK83" s="146"/>
      <c r="AL83" s="9">
        <v>30</v>
      </c>
      <c r="AM83" s="200"/>
      <c r="AN83" s="1" t="s">
        <v>800</v>
      </c>
      <c r="AO83" s="1" t="s">
        <v>800</v>
      </c>
      <c r="AP83" s="1" t="s">
        <v>1070</v>
      </c>
      <c r="AQ83" s="1" t="s">
        <v>800</v>
      </c>
      <c r="AR83" s="1" t="s">
        <v>1052</v>
      </c>
      <c r="AS83" s="1" t="s">
        <v>1052</v>
      </c>
      <c r="AT83" s="1" t="s">
        <v>1052</v>
      </c>
      <c r="AU83" s="1" t="s">
        <v>1052</v>
      </c>
      <c r="AV83" s="181" t="s">
        <v>800</v>
      </c>
      <c r="AW83" s="1" t="s">
        <v>1070</v>
      </c>
      <c r="AX83" s="1" t="s">
        <v>1052</v>
      </c>
      <c r="AY83" s="1" t="s">
        <v>1052</v>
      </c>
      <c r="AZ83" s="1" t="s">
        <v>1052</v>
      </c>
      <c r="BA83" s="179" t="s">
        <v>1052</v>
      </c>
      <c r="BB83" s="1" t="s">
        <v>1052</v>
      </c>
      <c r="BC83" s="181" t="s">
        <v>800</v>
      </c>
      <c r="BD83" s="1" t="s">
        <v>800</v>
      </c>
      <c r="BE83" s="1" t="s">
        <v>800</v>
      </c>
      <c r="BF83" s="1" t="s">
        <v>800</v>
      </c>
      <c r="BG83" s="1" t="s">
        <v>800</v>
      </c>
      <c r="BH83" s="1" t="s">
        <v>800</v>
      </c>
      <c r="BI83" s="1" t="s">
        <v>800</v>
      </c>
      <c r="BJ83" s="181" t="s">
        <v>800</v>
      </c>
      <c r="BK83" s="1" t="s">
        <v>1070</v>
      </c>
      <c r="BL83" s="1" t="s">
        <v>800</v>
      </c>
      <c r="BM83" s="177" t="s">
        <v>800</v>
      </c>
      <c r="BN83" s="1" t="s">
        <v>800</v>
      </c>
      <c r="BO83" s="1" t="s">
        <v>800</v>
      </c>
    </row>
    <row r="84" spans="1:67" ht="21.75" customHeight="1" x14ac:dyDescent="0.25">
      <c r="A84" s="1">
        <f t="shared" si="13"/>
        <v>82</v>
      </c>
      <c r="B84" s="136" t="s">
        <v>967</v>
      </c>
      <c r="C84" s="35" t="s">
        <v>968</v>
      </c>
      <c r="D84" s="18" t="s">
        <v>972</v>
      </c>
      <c r="E84" s="18" t="s">
        <v>645</v>
      </c>
      <c r="F84" s="9" t="s">
        <v>213</v>
      </c>
      <c r="G84" s="9" t="s">
        <v>896</v>
      </c>
      <c r="H84" s="71">
        <v>44812</v>
      </c>
      <c r="I84" s="168">
        <v>37361</v>
      </c>
      <c r="J84" s="11"/>
      <c r="K84" s="18" t="s">
        <v>976</v>
      </c>
      <c r="L84" s="11"/>
      <c r="M84" s="18" t="s">
        <v>418</v>
      </c>
      <c r="N84" s="11"/>
      <c r="O84" s="18" t="s">
        <v>986</v>
      </c>
      <c r="P84" s="141" t="s">
        <v>980</v>
      </c>
      <c r="Q84" s="18" t="s">
        <v>839</v>
      </c>
      <c r="R84" s="9" t="s">
        <v>218</v>
      </c>
      <c r="S84" s="11"/>
      <c r="V84" s="18" t="s">
        <v>990</v>
      </c>
      <c r="W84" s="18" t="s">
        <v>994</v>
      </c>
      <c r="X84" s="65" t="s">
        <v>254</v>
      </c>
      <c r="Y84" s="18" t="s">
        <v>536</v>
      </c>
      <c r="AA84" s="18"/>
      <c r="AB84" s="9">
        <f t="shared" si="10"/>
        <v>23</v>
      </c>
      <c r="AC84" s="9">
        <f t="shared" si="11"/>
        <v>0</v>
      </c>
      <c r="AD84" s="9">
        <f t="shared" si="12"/>
        <v>4</v>
      </c>
      <c r="AE84" s="9">
        <f t="shared" si="9"/>
        <v>27</v>
      </c>
      <c r="AG84" s="36"/>
      <c r="AH84" s="36"/>
      <c r="AI84" s="36"/>
      <c r="AJ84" s="36"/>
      <c r="AK84" s="146"/>
      <c r="AL84" s="9">
        <v>30</v>
      </c>
      <c r="AM84" s="200"/>
      <c r="AN84" s="1" t="s">
        <v>800</v>
      </c>
      <c r="AO84" s="181" t="s">
        <v>800</v>
      </c>
      <c r="AP84" s="1" t="s">
        <v>800</v>
      </c>
      <c r="AQ84" s="1" t="s">
        <v>800</v>
      </c>
      <c r="AR84" s="1" t="s">
        <v>800</v>
      </c>
      <c r="AS84" s="1" t="s">
        <v>800</v>
      </c>
      <c r="AT84" s="1" t="s">
        <v>1070</v>
      </c>
      <c r="AU84" s="1" t="s">
        <v>800</v>
      </c>
      <c r="AV84" s="181" t="s">
        <v>800</v>
      </c>
      <c r="AW84" s="1" t="s">
        <v>800</v>
      </c>
      <c r="AX84" s="1" t="s">
        <v>800</v>
      </c>
      <c r="AY84" s="1" t="s">
        <v>800</v>
      </c>
      <c r="AZ84" s="1" t="s">
        <v>800</v>
      </c>
      <c r="BA84" s="179" t="s">
        <v>1070</v>
      </c>
      <c r="BB84" s="1" t="s">
        <v>800</v>
      </c>
      <c r="BC84" s="181" t="s">
        <v>800</v>
      </c>
      <c r="BD84" s="1" t="s">
        <v>800</v>
      </c>
      <c r="BE84" s="1" t="s">
        <v>800</v>
      </c>
      <c r="BF84" s="178" t="s">
        <v>800</v>
      </c>
      <c r="BG84" s="1" t="s">
        <v>800</v>
      </c>
      <c r="BH84" s="1" t="s">
        <v>1070</v>
      </c>
      <c r="BI84" s="1" t="s">
        <v>800</v>
      </c>
      <c r="BJ84" s="181" t="s">
        <v>800</v>
      </c>
      <c r="BK84" s="204" t="s">
        <v>800</v>
      </c>
      <c r="BL84" s="1" t="s">
        <v>800</v>
      </c>
      <c r="BM84" s="1" t="s">
        <v>800</v>
      </c>
      <c r="BN84" s="1" t="s">
        <v>1070</v>
      </c>
      <c r="BO84" s="204" t="s">
        <v>1052</v>
      </c>
    </row>
    <row r="85" spans="1:67" ht="21.75" customHeight="1" x14ac:dyDescent="0.25">
      <c r="A85" s="1">
        <f t="shared" si="13"/>
        <v>83</v>
      </c>
      <c r="B85" s="184" t="s">
        <v>1004</v>
      </c>
      <c r="C85" s="245" t="s">
        <v>997</v>
      </c>
      <c r="D85" s="185" t="s">
        <v>998</v>
      </c>
      <c r="E85" s="18" t="s">
        <v>645</v>
      </c>
      <c r="F85" s="9" t="s">
        <v>213</v>
      </c>
      <c r="G85" s="9" t="s">
        <v>896</v>
      </c>
      <c r="H85" s="186">
        <v>44547</v>
      </c>
      <c r="I85" s="186">
        <v>33734</v>
      </c>
      <c r="J85" s="185" t="s">
        <v>999</v>
      </c>
      <c r="K85" s="187" t="s">
        <v>1000</v>
      </c>
      <c r="L85" s="185"/>
      <c r="M85" s="186" t="s">
        <v>243</v>
      </c>
      <c r="N85" s="187" t="s">
        <v>1001</v>
      </c>
      <c r="O85" s="11" t="s">
        <v>606</v>
      </c>
      <c r="P85" s="185" t="s">
        <v>1002</v>
      </c>
      <c r="Q85" s="185" t="s">
        <v>638</v>
      </c>
      <c r="R85" s="186" t="s">
        <v>218</v>
      </c>
      <c r="S85" s="186"/>
      <c r="T85" s="186" t="s">
        <v>1003</v>
      </c>
      <c r="U85" s="185">
        <v>0</v>
      </c>
      <c r="V85" s="185">
        <v>0</v>
      </c>
      <c r="W85" s="185">
        <v>8449367336</v>
      </c>
      <c r="X85" s="65" t="s">
        <v>221</v>
      </c>
      <c r="Y85" s="185">
        <v>0</v>
      </c>
      <c r="Z85" s="185">
        <v>0</v>
      </c>
      <c r="AA85" s="185">
        <v>0</v>
      </c>
      <c r="AB85" s="9">
        <f t="shared" si="10"/>
        <v>24</v>
      </c>
      <c r="AC85" s="9">
        <f t="shared" si="11"/>
        <v>0</v>
      </c>
      <c r="AD85" s="9">
        <f t="shared" si="12"/>
        <v>4</v>
      </c>
      <c r="AE85" s="9">
        <f t="shared" si="9"/>
        <v>28</v>
      </c>
      <c r="AG85" s="36"/>
      <c r="AH85" s="36"/>
      <c r="AI85" s="36"/>
      <c r="AJ85" s="36"/>
      <c r="AK85" s="146"/>
      <c r="AL85" s="9">
        <v>30</v>
      </c>
      <c r="AM85" s="200"/>
      <c r="AN85" s="177" t="s">
        <v>800</v>
      </c>
      <c r="AO85" s="181" t="s">
        <v>800</v>
      </c>
      <c r="AP85" s="1" t="s">
        <v>800</v>
      </c>
      <c r="AQ85" s="1" t="s">
        <v>800</v>
      </c>
      <c r="AR85" s="1" t="s">
        <v>800</v>
      </c>
      <c r="AS85" s="1" t="s">
        <v>800</v>
      </c>
      <c r="AT85" s="1" t="s">
        <v>1070</v>
      </c>
      <c r="AU85" s="1" t="s">
        <v>800</v>
      </c>
      <c r="AV85" s="181" t="s">
        <v>800</v>
      </c>
      <c r="AW85" s="1" t="s">
        <v>800</v>
      </c>
      <c r="AX85" s="1" t="s">
        <v>800</v>
      </c>
      <c r="AY85" s="1" t="s">
        <v>800</v>
      </c>
      <c r="AZ85" s="1" t="s">
        <v>800</v>
      </c>
      <c r="BA85" s="179" t="s">
        <v>1070</v>
      </c>
      <c r="BB85" s="1" t="s">
        <v>800</v>
      </c>
      <c r="BC85" s="181" t="s">
        <v>800</v>
      </c>
      <c r="BD85" s="1" t="s">
        <v>800</v>
      </c>
      <c r="BE85" s="1" t="s">
        <v>800</v>
      </c>
      <c r="BF85" s="1" t="s">
        <v>800</v>
      </c>
      <c r="BG85" s="1" t="s">
        <v>800</v>
      </c>
      <c r="BH85" s="1" t="s">
        <v>1070</v>
      </c>
      <c r="BI85" s="1" t="s">
        <v>800</v>
      </c>
      <c r="BJ85" s="181" t="s">
        <v>800</v>
      </c>
      <c r="BK85" s="1" t="s">
        <v>800</v>
      </c>
      <c r="BL85" s="1" t="s">
        <v>800</v>
      </c>
      <c r="BM85" s="1" t="s">
        <v>800</v>
      </c>
      <c r="BN85" s="181" t="s">
        <v>800</v>
      </c>
      <c r="BO85" s="181" t="s">
        <v>1070</v>
      </c>
    </row>
    <row r="86" spans="1:67" ht="21.75" customHeight="1" x14ac:dyDescent="0.25">
      <c r="A86" s="1">
        <f t="shared" si="13"/>
        <v>84</v>
      </c>
      <c r="B86" s="188" t="s">
        <v>1005</v>
      </c>
      <c r="C86" s="191" t="s">
        <v>1006</v>
      </c>
      <c r="D86" s="189" t="s">
        <v>1009</v>
      </c>
      <c r="E86" s="18" t="s">
        <v>645</v>
      </c>
      <c r="F86" s="9" t="s">
        <v>213</v>
      </c>
      <c r="G86" s="9" t="s">
        <v>896</v>
      </c>
      <c r="H86" s="52">
        <v>44876</v>
      </c>
      <c r="I86" s="190">
        <v>35619</v>
      </c>
      <c r="J86" s="8"/>
      <c r="K86" s="189" t="s">
        <v>1011</v>
      </c>
      <c r="L86" s="8"/>
      <c r="M86" s="191" t="s">
        <v>418</v>
      </c>
      <c r="N86" s="9"/>
      <c r="O86" s="189" t="s">
        <v>928</v>
      </c>
      <c r="P86" s="192" t="s">
        <v>1013</v>
      </c>
      <c r="Q86" s="189" t="s">
        <v>1015</v>
      </c>
      <c r="R86" s="186" t="s">
        <v>218</v>
      </c>
      <c r="S86" s="9"/>
      <c r="T86" s="144"/>
      <c r="U86"/>
      <c r="V86" s="189" t="s">
        <v>1017</v>
      </c>
      <c r="W86" s="189" t="s">
        <v>1019</v>
      </c>
      <c r="X86" s="65" t="s">
        <v>230</v>
      </c>
      <c r="Y86" s="191" t="s">
        <v>536</v>
      </c>
      <c r="Z86"/>
      <c r="AA86" s="18"/>
      <c r="AB86" s="9">
        <f t="shared" si="10"/>
        <v>8</v>
      </c>
      <c r="AC86" s="9">
        <f t="shared" si="11"/>
        <v>0</v>
      </c>
      <c r="AD86" s="9">
        <f t="shared" si="12"/>
        <v>0</v>
      </c>
      <c r="AE86" s="9">
        <f t="shared" si="9"/>
        <v>8</v>
      </c>
      <c r="AG86" s="36"/>
      <c r="AH86" s="36"/>
      <c r="AI86" s="36"/>
      <c r="AJ86" s="36"/>
      <c r="AK86" s="146"/>
      <c r="AL86" s="9">
        <v>30</v>
      </c>
      <c r="AM86" s="200"/>
      <c r="AN86" s="1" t="s">
        <v>1052</v>
      </c>
      <c r="AO86" s="1" t="s">
        <v>1052</v>
      </c>
      <c r="AP86" s="1" t="s">
        <v>1052</v>
      </c>
      <c r="AQ86" s="1" t="s">
        <v>1052</v>
      </c>
      <c r="AR86" s="1" t="s">
        <v>1052</v>
      </c>
      <c r="AS86" s="1" t="s">
        <v>1052</v>
      </c>
      <c r="AT86" s="1" t="s">
        <v>1052</v>
      </c>
      <c r="AU86" s="1" t="s">
        <v>1052</v>
      </c>
      <c r="AV86" s="1" t="s">
        <v>1052</v>
      </c>
      <c r="AW86" s="1" t="s">
        <v>1052</v>
      </c>
      <c r="AX86" s="1" t="s">
        <v>1052</v>
      </c>
      <c r="AY86" s="1" t="s">
        <v>1052</v>
      </c>
      <c r="AZ86" s="1" t="s">
        <v>1052</v>
      </c>
      <c r="BA86" s="1" t="s">
        <v>1052</v>
      </c>
      <c r="BB86" s="1" t="s">
        <v>1052</v>
      </c>
      <c r="BC86" s="1" t="s">
        <v>1052</v>
      </c>
      <c r="BD86" s="1" t="s">
        <v>1052</v>
      </c>
      <c r="BE86" s="1" t="s">
        <v>1052</v>
      </c>
      <c r="BF86" s="1" t="s">
        <v>1052</v>
      </c>
      <c r="BG86" s="1" t="s">
        <v>1052</v>
      </c>
      <c r="BH86" s="1" t="s">
        <v>800</v>
      </c>
      <c r="BI86" s="1" t="s">
        <v>800</v>
      </c>
      <c r="BJ86" s="181" t="s">
        <v>800</v>
      </c>
      <c r="BK86" s="1" t="s">
        <v>800</v>
      </c>
      <c r="BL86" s="1" t="s">
        <v>800</v>
      </c>
      <c r="BM86" s="1" t="s">
        <v>800</v>
      </c>
      <c r="BN86" s="1" t="s">
        <v>800</v>
      </c>
      <c r="BO86" s="1" t="s">
        <v>800</v>
      </c>
    </row>
    <row r="87" spans="1:67" ht="21.75" customHeight="1" x14ac:dyDescent="0.25">
      <c r="A87" s="1">
        <f t="shared" si="13"/>
        <v>85</v>
      </c>
      <c r="B87" s="208" t="s">
        <v>1021</v>
      </c>
      <c r="C87" s="246" t="s">
        <v>1022</v>
      </c>
      <c r="D87" s="209" t="s">
        <v>1023</v>
      </c>
      <c r="E87" s="18" t="s">
        <v>645</v>
      </c>
      <c r="F87" s="9" t="s">
        <v>213</v>
      </c>
      <c r="G87" s="9" t="s">
        <v>896</v>
      </c>
      <c r="H87" s="205">
        <v>44409</v>
      </c>
      <c r="I87" s="205">
        <v>31413</v>
      </c>
      <c r="J87" s="206"/>
      <c r="K87" s="207" t="s">
        <v>1024</v>
      </c>
      <c r="L87" s="207"/>
      <c r="M87" s="207" t="s">
        <v>514</v>
      </c>
      <c r="N87" s="207"/>
      <c r="O87" s="207" t="s">
        <v>599</v>
      </c>
      <c r="P87" s="210" t="s">
        <v>1025</v>
      </c>
      <c r="Q87" s="211" t="s">
        <v>1026</v>
      </c>
      <c r="R87" s="186" t="s">
        <v>218</v>
      </c>
      <c r="S87" s="207"/>
      <c r="V87" s="207" t="s">
        <v>1027</v>
      </c>
      <c r="W87" s="207" t="s">
        <v>1028</v>
      </c>
      <c r="X87" s="207" t="s">
        <v>263</v>
      </c>
      <c r="Y87" s="207" t="s">
        <v>222</v>
      </c>
      <c r="Z87" s="207" t="s">
        <v>1029</v>
      </c>
      <c r="AA87" s="207" t="s">
        <v>1030</v>
      </c>
      <c r="AB87" s="9">
        <f t="shared" si="10"/>
        <v>24</v>
      </c>
      <c r="AC87" s="9">
        <f t="shared" si="11"/>
        <v>0</v>
      </c>
      <c r="AD87" s="9">
        <f t="shared" si="12"/>
        <v>4</v>
      </c>
      <c r="AE87" s="9">
        <f t="shared" ref="AE87:AE88" si="15">AB87+AC87+AD87</f>
        <v>28</v>
      </c>
      <c r="AG87" s="36"/>
      <c r="AH87" s="36"/>
      <c r="AI87" s="36"/>
      <c r="AJ87" s="36"/>
      <c r="AK87" s="146"/>
      <c r="AL87" s="9">
        <v>30</v>
      </c>
      <c r="AM87" s="200"/>
      <c r="AN87" s="1" t="s">
        <v>800</v>
      </c>
      <c r="AO87" s="1" t="s">
        <v>800</v>
      </c>
      <c r="AP87" s="1" t="s">
        <v>800</v>
      </c>
      <c r="AQ87" s="1" t="s">
        <v>800</v>
      </c>
      <c r="AR87" s="181" t="s">
        <v>1070</v>
      </c>
      <c r="AS87" s="181" t="s">
        <v>800</v>
      </c>
      <c r="AT87" s="181" t="s">
        <v>800</v>
      </c>
      <c r="AU87" s="181" t="s">
        <v>800</v>
      </c>
      <c r="AV87" s="181" t="s">
        <v>800</v>
      </c>
      <c r="AW87" s="1" t="s">
        <v>800</v>
      </c>
      <c r="AX87" s="181" t="s">
        <v>800</v>
      </c>
      <c r="AY87" s="1" t="s">
        <v>1070</v>
      </c>
      <c r="AZ87" s="1" t="s">
        <v>800</v>
      </c>
      <c r="BA87" s="179" t="s">
        <v>800</v>
      </c>
      <c r="BB87" s="1" t="s">
        <v>800</v>
      </c>
      <c r="BC87" s="181" t="s">
        <v>800</v>
      </c>
      <c r="BD87" s="1" t="s">
        <v>800</v>
      </c>
      <c r="BE87" s="1" t="s">
        <v>800</v>
      </c>
      <c r="BF87" s="181" t="s">
        <v>1070</v>
      </c>
      <c r="BG87" s="1" t="s">
        <v>800</v>
      </c>
      <c r="BH87" s="1" t="s">
        <v>800</v>
      </c>
      <c r="BI87" s="1" t="s">
        <v>800</v>
      </c>
      <c r="BJ87" s="181" t="s">
        <v>800</v>
      </c>
      <c r="BK87" s="1" t="s">
        <v>800</v>
      </c>
      <c r="BL87" s="181" t="s">
        <v>800</v>
      </c>
      <c r="BM87" s="1" t="s">
        <v>1070</v>
      </c>
      <c r="BN87" s="1" t="s">
        <v>800</v>
      </c>
      <c r="BO87" s="1" t="s">
        <v>800</v>
      </c>
    </row>
    <row r="88" spans="1:67" ht="21.75" customHeight="1" x14ac:dyDescent="0.25">
      <c r="A88" s="1">
        <f t="shared" si="13"/>
        <v>86</v>
      </c>
      <c r="B88" s="188" t="s">
        <v>1007</v>
      </c>
      <c r="C88" s="191" t="s">
        <v>1008</v>
      </c>
      <c r="D88" s="189" t="s">
        <v>1010</v>
      </c>
      <c r="E88" s="18" t="s">
        <v>645</v>
      </c>
      <c r="F88" s="9" t="s">
        <v>213</v>
      </c>
      <c r="G88" s="9" t="s">
        <v>896</v>
      </c>
      <c r="H88" s="71">
        <v>44877</v>
      </c>
      <c r="I88" s="190">
        <v>36903</v>
      </c>
      <c r="J88" s="11"/>
      <c r="K88" s="189" t="s">
        <v>1012</v>
      </c>
      <c r="L88" s="11"/>
      <c r="M88" s="189" t="s">
        <v>514</v>
      </c>
      <c r="N88" s="11"/>
      <c r="O88" s="189" t="s">
        <v>1016</v>
      </c>
      <c r="P88" s="192" t="s">
        <v>1014</v>
      </c>
      <c r="Q88" s="189" t="s">
        <v>829</v>
      </c>
      <c r="R88" s="9" t="s">
        <v>218</v>
      </c>
      <c r="S88" s="11"/>
      <c r="V88" s="189" t="s">
        <v>1018</v>
      </c>
      <c r="W88" s="189" t="s">
        <v>1020</v>
      </c>
      <c r="X88" s="65" t="s">
        <v>254</v>
      </c>
      <c r="Y88" s="189" t="s">
        <v>536</v>
      </c>
      <c r="AA88" s="18"/>
      <c r="AB88" s="9">
        <f t="shared" si="10"/>
        <v>23</v>
      </c>
      <c r="AC88" s="9">
        <f t="shared" si="11"/>
        <v>0</v>
      </c>
      <c r="AD88" s="9">
        <f t="shared" si="12"/>
        <v>4</v>
      </c>
      <c r="AE88" s="9">
        <f t="shared" si="15"/>
        <v>27</v>
      </c>
      <c r="AG88" s="36"/>
      <c r="AH88" s="36"/>
      <c r="AI88" s="36"/>
      <c r="AJ88" s="36"/>
      <c r="AK88" s="146"/>
      <c r="AL88" s="9">
        <v>30</v>
      </c>
      <c r="AM88" s="200"/>
      <c r="AN88" s="1" t="s">
        <v>800</v>
      </c>
      <c r="AO88" s="181" t="s">
        <v>800</v>
      </c>
      <c r="AP88" s="1" t="s">
        <v>1052</v>
      </c>
      <c r="AQ88" s="1" t="s">
        <v>800</v>
      </c>
      <c r="AR88" s="1" t="s">
        <v>800</v>
      </c>
      <c r="AS88" s="1" t="s">
        <v>1070</v>
      </c>
      <c r="AT88" s="1" t="s">
        <v>800</v>
      </c>
      <c r="AU88" s="1" t="s">
        <v>800</v>
      </c>
      <c r="AV88" s="1" t="s">
        <v>800</v>
      </c>
      <c r="AW88" s="1" t="s">
        <v>800</v>
      </c>
      <c r="AX88" s="1" t="s">
        <v>800</v>
      </c>
      <c r="AY88" s="1" t="s">
        <v>800</v>
      </c>
      <c r="AZ88" s="1" t="s">
        <v>1070</v>
      </c>
      <c r="BA88" s="179" t="s">
        <v>800</v>
      </c>
      <c r="BB88" s="1" t="s">
        <v>800</v>
      </c>
      <c r="BC88" s="181" t="s">
        <v>800</v>
      </c>
      <c r="BD88" s="1" t="s">
        <v>800</v>
      </c>
      <c r="BE88" s="1" t="s">
        <v>800</v>
      </c>
      <c r="BF88" s="1" t="s">
        <v>800</v>
      </c>
      <c r="BG88" s="1" t="s">
        <v>1070</v>
      </c>
      <c r="BH88" s="1" t="s">
        <v>800</v>
      </c>
      <c r="BI88" s="1" t="s">
        <v>800</v>
      </c>
      <c r="BJ88" s="181" t="s">
        <v>800</v>
      </c>
      <c r="BK88" s="1" t="s">
        <v>800</v>
      </c>
      <c r="BL88" s="1" t="s">
        <v>800</v>
      </c>
      <c r="BM88" s="1" t="s">
        <v>800</v>
      </c>
      <c r="BN88" s="1" t="s">
        <v>1070</v>
      </c>
      <c r="BO88" s="1" t="s">
        <v>800</v>
      </c>
    </row>
    <row r="89" spans="1:67" ht="21.75" customHeight="1" x14ac:dyDescent="0.25">
      <c r="A89" s="1">
        <f t="shared" si="13"/>
        <v>87</v>
      </c>
      <c r="B89" s="220">
        <v>79321</v>
      </c>
      <c r="C89" t="s">
        <v>1040</v>
      </c>
      <c r="D89" s="18" t="s">
        <v>1041</v>
      </c>
      <c r="E89" s="18" t="s">
        <v>645</v>
      </c>
      <c r="F89" s="9" t="s">
        <v>213</v>
      </c>
      <c r="G89" s="9" t="s">
        <v>896</v>
      </c>
      <c r="H89" s="73">
        <v>44927</v>
      </c>
      <c r="I89" s="73">
        <v>36333</v>
      </c>
      <c r="J89" s="11"/>
      <c r="K89" s="18" t="s">
        <v>1042</v>
      </c>
      <c r="L89" s="11"/>
      <c r="M89" s="18" t="s">
        <v>514</v>
      </c>
      <c r="N89" s="11"/>
      <c r="O89" s="18" t="s">
        <v>928</v>
      </c>
      <c r="P89" s="141" t="s">
        <v>1043</v>
      </c>
      <c r="Q89" s="18" t="s">
        <v>1044</v>
      </c>
      <c r="R89" s="9" t="s">
        <v>218</v>
      </c>
      <c r="S89" s="11"/>
      <c r="V89" s="18" t="s">
        <v>1045</v>
      </c>
      <c r="W89" s="18" t="s">
        <v>1046</v>
      </c>
      <c r="X89" s="65" t="s">
        <v>263</v>
      </c>
      <c r="Y89" s="18" t="s">
        <v>536</v>
      </c>
      <c r="AA89" s="18"/>
      <c r="AB89" s="9">
        <f t="shared" si="10"/>
        <v>23</v>
      </c>
      <c r="AC89" s="9">
        <f t="shared" si="11"/>
        <v>0</v>
      </c>
      <c r="AD89" s="9">
        <f t="shared" si="12"/>
        <v>4</v>
      </c>
      <c r="AE89" s="9">
        <f t="shared" si="9"/>
        <v>27</v>
      </c>
      <c r="AG89" s="36"/>
      <c r="AH89" s="36"/>
      <c r="AI89" s="36"/>
      <c r="AJ89" s="36"/>
      <c r="AK89" s="146">
        <v>750</v>
      </c>
      <c r="AL89" s="9">
        <v>30</v>
      </c>
      <c r="AM89" s="200"/>
      <c r="AN89" s="1" t="s">
        <v>800</v>
      </c>
      <c r="AO89" s="1" t="s">
        <v>800</v>
      </c>
      <c r="AP89" s="1" t="s">
        <v>1070</v>
      </c>
      <c r="AQ89" s="1" t="s">
        <v>800</v>
      </c>
      <c r="AR89" s="1" t="s">
        <v>800</v>
      </c>
      <c r="AS89" s="1" t="s">
        <v>800</v>
      </c>
      <c r="AT89" s="1" t="s">
        <v>800</v>
      </c>
      <c r="AU89" s="1" t="s">
        <v>800</v>
      </c>
      <c r="AV89" s="1" t="s">
        <v>800</v>
      </c>
      <c r="AW89" s="1" t="s">
        <v>1070</v>
      </c>
      <c r="AX89" s="1" t="s">
        <v>800</v>
      </c>
      <c r="AY89" s="1" t="s">
        <v>800</v>
      </c>
      <c r="AZ89" s="1" t="s">
        <v>800</v>
      </c>
      <c r="BA89" s="179" t="s">
        <v>800</v>
      </c>
      <c r="BB89" s="1" t="s">
        <v>800</v>
      </c>
      <c r="BC89" s="1" t="s">
        <v>1052</v>
      </c>
      <c r="BD89" s="1" t="s">
        <v>1070</v>
      </c>
      <c r="BE89" s="1" t="s">
        <v>800</v>
      </c>
      <c r="BF89" s="1" t="s">
        <v>800</v>
      </c>
      <c r="BG89" s="1" t="s">
        <v>800</v>
      </c>
      <c r="BH89" s="1" t="s">
        <v>800</v>
      </c>
      <c r="BI89" s="1" t="s">
        <v>800</v>
      </c>
      <c r="BJ89" s="1" t="s">
        <v>800</v>
      </c>
      <c r="BK89" s="1" t="s">
        <v>1070</v>
      </c>
      <c r="BL89" s="1" t="s">
        <v>800</v>
      </c>
      <c r="BM89" s="1" t="s">
        <v>800</v>
      </c>
      <c r="BN89" s="1" t="s">
        <v>800</v>
      </c>
      <c r="BO89" s="1" t="s">
        <v>800</v>
      </c>
    </row>
    <row r="90" spans="1:67" ht="21" customHeight="1" x14ac:dyDescent="0.2">
      <c r="A90" s="251" t="s">
        <v>88</v>
      </c>
      <c r="B90" s="251"/>
      <c r="C90" s="251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>
        <f>SUM(AB3:AB89)</f>
        <v>1913</v>
      </c>
      <c r="AC90" s="114">
        <f>SUM(AC3:AC89)</f>
        <v>0</v>
      </c>
      <c r="AD90" s="114">
        <f>SUM(AD3:AD89)</f>
        <v>327</v>
      </c>
      <c r="AE90" s="114">
        <f>SUM(AE3:AE89)</f>
        <v>2240</v>
      </c>
      <c r="AF90" s="114"/>
      <c r="AG90" s="114"/>
      <c r="AH90" s="114"/>
      <c r="AI90" s="114"/>
      <c r="AJ90" s="114"/>
      <c r="AK90" s="114"/>
      <c r="AL90" s="114"/>
      <c r="AM90" s="114"/>
      <c r="AN90" s="202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</row>
    <row r="91" spans="1:67" ht="12.75" customHeight="1" x14ac:dyDescent="0.2"/>
    <row r="92" spans="1:67" ht="12.75" customHeight="1" x14ac:dyDescent="0.2"/>
    <row r="93" spans="1:67" ht="12.75" customHeight="1" x14ac:dyDescent="0.2"/>
    <row r="94" spans="1:67" ht="12.75" customHeight="1" x14ac:dyDescent="0.2"/>
    <row r="95" spans="1:67" ht="12.75" customHeight="1" x14ac:dyDescent="0.2"/>
    <row r="96" spans="1:67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</sheetData>
  <mergeCells count="2">
    <mergeCell ref="A90:C90"/>
    <mergeCell ref="A1:BO1"/>
  </mergeCells>
  <conditionalFormatting sqref="B3:B57 B59:B62">
    <cfRule type="duplicateValues" dxfId="24" priority="1142" stopIfTrue="1"/>
  </conditionalFormatting>
  <conditionalFormatting sqref="B65">
    <cfRule type="duplicateValues" dxfId="23" priority="1130" stopIfTrue="1"/>
  </conditionalFormatting>
  <conditionalFormatting sqref="B70">
    <cfRule type="duplicateValues" dxfId="22" priority="1132" stopIfTrue="1"/>
  </conditionalFormatting>
  <conditionalFormatting sqref="B71">
    <cfRule type="duplicateValues" dxfId="21" priority="1133"/>
  </conditionalFormatting>
  <conditionalFormatting sqref="B72">
    <cfRule type="duplicateValues" dxfId="20" priority="1131" stopIfTrue="1"/>
  </conditionalFormatting>
  <conditionalFormatting sqref="B74">
    <cfRule type="duplicateValues" dxfId="19" priority="1137"/>
  </conditionalFormatting>
  <conditionalFormatting sqref="B75">
    <cfRule type="duplicateValues" dxfId="18" priority="1136"/>
  </conditionalFormatting>
  <conditionalFormatting sqref="B76">
    <cfRule type="duplicateValues" dxfId="17" priority="1141" stopIfTrue="1"/>
  </conditionalFormatting>
  <conditionalFormatting sqref="B77">
    <cfRule type="duplicateValues" dxfId="16" priority="1134" stopIfTrue="1"/>
  </conditionalFormatting>
  <conditionalFormatting sqref="B78">
    <cfRule type="duplicateValues" dxfId="15" priority="1135" stopIfTrue="1"/>
  </conditionalFormatting>
  <conditionalFormatting sqref="B79">
    <cfRule type="duplicateValues" dxfId="14" priority="1138"/>
  </conditionalFormatting>
  <conditionalFormatting sqref="B85">
    <cfRule type="duplicateValues" dxfId="13" priority="1140"/>
  </conditionalFormatting>
  <conditionalFormatting sqref="B86">
    <cfRule type="duplicateValues" dxfId="12" priority="1139" stopIfTrue="1"/>
  </conditionalFormatting>
  <conditionalFormatting sqref="B88">
    <cfRule type="duplicateValues" dxfId="11" priority="1144" stopIfTrue="1"/>
  </conditionalFormatting>
  <conditionalFormatting sqref="C36">
    <cfRule type="duplicateValues" dxfId="10" priority="959" stopIfTrue="1"/>
  </conditionalFormatting>
  <conditionalFormatting sqref="K67">
    <cfRule type="duplicateValues" dxfId="9" priority="100"/>
  </conditionalFormatting>
  <conditionalFormatting sqref="K68">
    <cfRule type="duplicateValues" dxfId="8" priority="99"/>
  </conditionalFormatting>
  <conditionalFormatting sqref="K69">
    <cfRule type="duplicateValues" dxfId="7" priority="96"/>
  </conditionalFormatting>
  <conditionalFormatting sqref="P70">
    <cfRule type="duplicateValues" dxfId="6" priority="93"/>
  </conditionalFormatting>
  <conditionalFormatting sqref="W47">
    <cfRule type="duplicateValues" dxfId="5" priority="931"/>
  </conditionalFormatting>
  <conditionalFormatting sqref="AG36:AK36 AM36">
    <cfRule type="duplicateValues" dxfId="4" priority="993" stopIfTrue="1"/>
  </conditionalFormatting>
  <dataValidations disablePrompts="1" count="1">
    <dataValidation type="date" operator="lessThanOrEqual" allowBlank="1" showInputMessage="1" showErrorMessage="1" errorTitle="INVALID DATE FORMAT" error="ENTER DATE IN FOLLOWING FORMAT_x000a_DATE-MONTH'S NAME-YEAR_x000a_OR EMPLOYEE IS LESS THAN 18 YEARS" promptTitle="DATE FORMAT" prompt="ENTER DATE IN THE FOLLOWING FORMAT_x000a_DATE-MONTH'S NAME-YEAR_x000a_FOR e.g.01-JAN-1990" sqref="J16" xr:uid="{00000000-0002-0000-0300-000000000000}">
      <formula1>#REF!</formula1>
    </dataValidation>
  </dataValidations>
  <hyperlinks>
    <hyperlink ref="B45" r:id="rId1" display="https://onboarding.labour.tech/onboarding/candidate/verification/information?employeeDataId=335810&amp;type=total" xr:uid="{00000000-0004-0000-0300-000000000000}"/>
    <hyperlink ref="B46" r:id="rId2" display="https://onboarding.labour.tech/onboarding/candidate/verification/information?employeeDataId=337520&amp;type=total" xr:uid="{00000000-0004-0000-0300-000001000000}"/>
    <hyperlink ref="B58" r:id="rId3" display="https://onboarding.labour.tech/onboarding/candidate/verification/information?employeeDataId=393548&amp;type=total" xr:uid="{00000000-0004-0000-0300-000002000000}"/>
    <hyperlink ref="B65" r:id="rId4" display="https://onboarding.labour.tech/onboarding/candidate/verification/information?employeeDataId=353288&amp;type=total" xr:uid="{00000000-0004-0000-0300-000003000000}"/>
  </hyperlinks>
  <pageMargins left="0.11811023622047244" right="0" top="0.74803149606299213" bottom="0.74803149606299213" header="0.31496062992125984" footer="0.31496062992125984"/>
  <pageSetup paperSize="9" orientation="landscape" horizontalDpi="4294967293" verticalDpi="2400" r:id="rId5"/>
  <headerFooter alignWithMargins="0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N7"/>
  <sheetViews>
    <sheetView zoomScaleNormal="100" workbookViewId="0">
      <selection activeCell="B17" sqref="B17"/>
    </sheetView>
  </sheetViews>
  <sheetFormatPr defaultColWidth="9.140625" defaultRowHeight="10.5" x14ac:dyDescent="0.2"/>
  <cols>
    <col min="1" max="1" width="4.140625" style="3" bestFit="1" customWidth="1"/>
    <col min="2" max="2" width="7" style="4" bestFit="1" customWidth="1"/>
    <col min="3" max="3" width="18" style="4" bestFit="1" customWidth="1"/>
    <col min="4" max="4" width="14.7109375" style="4" customWidth="1"/>
    <col min="5" max="5" width="33.28515625" style="4" customWidth="1"/>
    <col min="6" max="6" width="16.28515625" style="4" customWidth="1"/>
    <col min="7" max="7" width="12" style="4" customWidth="1"/>
    <col min="8" max="9" width="10.42578125" style="4" customWidth="1"/>
    <col min="10" max="10" width="7" style="4" customWidth="1"/>
    <col min="11" max="11" width="12.42578125" style="4" customWidth="1"/>
    <col min="12" max="12" width="7.42578125" style="4" customWidth="1"/>
    <col min="13" max="13" width="7.7109375" style="4" customWidth="1"/>
    <col min="14" max="14" width="12.42578125" style="4" customWidth="1"/>
    <col min="15" max="15" width="9.85546875" style="4" customWidth="1"/>
    <col min="16" max="16" width="13.140625" style="4" customWidth="1"/>
    <col min="17" max="17" width="4.7109375" style="4" customWidth="1"/>
    <col min="18" max="18" width="5.7109375" style="4" customWidth="1"/>
    <col min="19" max="19" width="13.42578125" style="4" customWidth="1"/>
    <col min="20" max="20" width="59.85546875" style="4" customWidth="1"/>
    <col min="21" max="21" width="11" style="4" customWidth="1"/>
    <col min="22" max="22" width="11.85546875" style="4" customWidth="1"/>
    <col min="23" max="23" width="14.5703125" style="4" customWidth="1"/>
    <col min="24" max="24" width="11.5703125" style="4" customWidth="1"/>
    <col min="25" max="25" width="13.85546875" style="4" customWidth="1"/>
    <col min="26" max="27" width="10.5703125" style="4" customWidth="1"/>
    <col min="28" max="31" width="5" style="4" customWidth="1"/>
    <col min="32" max="32" width="3.5703125" style="4" customWidth="1"/>
    <col min="33" max="34" width="5.42578125" style="4" customWidth="1"/>
    <col min="35" max="35" width="3.7109375" style="4" customWidth="1"/>
    <col min="36" max="36" width="3.42578125" style="4" customWidth="1"/>
    <col min="37" max="37" width="5.5703125" style="4" customWidth="1"/>
    <col min="38" max="38" width="4.5703125" style="2" customWidth="1"/>
    <col min="39" max="65" width="3.85546875" style="2" customWidth="1"/>
    <col min="66" max="16384" width="9.140625" style="2"/>
  </cols>
  <sheetData>
    <row r="1" spans="1:66" ht="19.5" customHeight="1" x14ac:dyDescent="0.2">
      <c r="A1" s="254" t="s">
        <v>1050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</row>
    <row r="2" spans="1:66" s="6" customFormat="1" ht="29.25" customHeight="1" x14ac:dyDescent="0.2">
      <c r="A2" s="28" t="s">
        <v>35</v>
      </c>
      <c r="B2" s="28" t="s">
        <v>36</v>
      </c>
      <c r="C2" s="28" t="s">
        <v>3</v>
      </c>
      <c r="D2" s="28" t="s">
        <v>180</v>
      </c>
      <c r="E2" s="28" t="s">
        <v>181</v>
      </c>
      <c r="F2" s="28" t="s">
        <v>182</v>
      </c>
      <c r="G2" s="28" t="s">
        <v>183</v>
      </c>
      <c r="H2" s="90" t="s">
        <v>184</v>
      </c>
      <c r="I2" s="90" t="s">
        <v>185</v>
      </c>
      <c r="J2" s="91" t="s">
        <v>186</v>
      </c>
      <c r="K2" s="91" t="s">
        <v>187</v>
      </c>
      <c r="L2" s="28" t="s">
        <v>188</v>
      </c>
      <c r="M2" s="42" t="s">
        <v>189</v>
      </c>
      <c r="N2" s="92" t="s">
        <v>190</v>
      </c>
      <c r="O2" s="42" t="s">
        <v>658</v>
      </c>
      <c r="P2" s="91" t="s">
        <v>192</v>
      </c>
      <c r="Q2" s="91" t="s">
        <v>193</v>
      </c>
      <c r="R2" s="42" t="s">
        <v>659</v>
      </c>
      <c r="S2" s="93" t="s">
        <v>197</v>
      </c>
      <c r="T2" s="93" t="s">
        <v>660</v>
      </c>
      <c r="U2" s="94" t="s">
        <v>199</v>
      </c>
      <c r="V2" s="94" t="s">
        <v>200</v>
      </c>
      <c r="W2" s="94" t="s">
        <v>201</v>
      </c>
      <c r="X2" s="94" t="s">
        <v>202</v>
      </c>
      <c r="Y2" s="94" t="s">
        <v>203</v>
      </c>
      <c r="Z2" s="95" t="s">
        <v>661</v>
      </c>
      <c r="AA2" s="95" t="s">
        <v>662</v>
      </c>
      <c r="AB2" s="96" t="s">
        <v>800</v>
      </c>
      <c r="AC2" s="97" t="s">
        <v>801</v>
      </c>
      <c r="AD2" s="97" t="s">
        <v>664</v>
      </c>
      <c r="AE2" s="97" t="s">
        <v>1049</v>
      </c>
      <c r="AF2" s="29" t="s">
        <v>665</v>
      </c>
      <c r="AG2" s="29" t="s">
        <v>209</v>
      </c>
      <c r="AH2" s="29" t="s">
        <v>1054</v>
      </c>
      <c r="AI2" s="98" t="s">
        <v>853</v>
      </c>
      <c r="AJ2" s="99" t="s">
        <v>179</v>
      </c>
      <c r="AK2" s="99" t="s">
        <v>781</v>
      </c>
      <c r="AL2" s="29">
        <v>1</v>
      </c>
      <c r="AM2" s="30">
        <v>2</v>
      </c>
      <c r="AN2" s="29">
        <v>3</v>
      </c>
      <c r="AO2" s="30">
        <v>4</v>
      </c>
      <c r="AP2" s="29">
        <v>5</v>
      </c>
      <c r="AQ2" s="30">
        <v>6</v>
      </c>
      <c r="AR2" s="29">
        <v>7</v>
      </c>
      <c r="AS2" s="30">
        <v>8</v>
      </c>
      <c r="AT2" s="29">
        <v>9</v>
      </c>
      <c r="AU2" s="30">
        <v>10</v>
      </c>
      <c r="AV2" s="29">
        <v>11</v>
      </c>
      <c r="AW2" s="30">
        <v>12</v>
      </c>
      <c r="AX2" s="29">
        <v>13</v>
      </c>
      <c r="AY2" s="30">
        <v>14</v>
      </c>
      <c r="AZ2" s="29">
        <v>15</v>
      </c>
      <c r="BA2" s="30">
        <v>16</v>
      </c>
      <c r="BB2" s="29">
        <v>17</v>
      </c>
      <c r="BC2" s="30">
        <v>18</v>
      </c>
      <c r="BD2" s="29">
        <v>19</v>
      </c>
      <c r="BE2" s="30">
        <v>20</v>
      </c>
      <c r="BF2" s="29">
        <v>21</v>
      </c>
      <c r="BG2" s="30">
        <v>22</v>
      </c>
      <c r="BH2" s="29">
        <v>23</v>
      </c>
      <c r="BI2" s="30">
        <v>24</v>
      </c>
      <c r="BJ2" s="29">
        <v>25</v>
      </c>
      <c r="BK2" s="30">
        <v>26</v>
      </c>
      <c r="BL2" s="29">
        <v>27</v>
      </c>
      <c r="BM2" s="30">
        <v>28</v>
      </c>
      <c r="BN2" s="6" t="s">
        <v>820</v>
      </c>
    </row>
    <row r="3" spans="1:66" s="6" customFormat="1" ht="23.25" customHeight="1" x14ac:dyDescent="0.25">
      <c r="A3" s="41">
        <v>1</v>
      </c>
      <c r="B3" s="224">
        <v>76285</v>
      </c>
      <c r="C3" s="225" t="s">
        <v>880</v>
      </c>
      <c r="D3" s="225" t="s">
        <v>881</v>
      </c>
      <c r="E3" s="9" t="s">
        <v>212</v>
      </c>
      <c r="F3" s="9" t="s">
        <v>213</v>
      </c>
      <c r="G3" s="9" t="s">
        <v>782</v>
      </c>
      <c r="H3" s="226">
        <v>44746</v>
      </c>
      <c r="I3" s="226">
        <v>33580</v>
      </c>
      <c r="J3" s="8" t="s">
        <v>443</v>
      </c>
      <c r="K3" s="225" t="s">
        <v>882</v>
      </c>
      <c r="L3" s="8">
        <v>0</v>
      </c>
      <c r="M3" s="9" t="s">
        <v>216</v>
      </c>
      <c r="N3" s="9"/>
      <c r="O3" s="163" t="s">
        <v>877</v>
      </c>
      <c r="P3" s="164" t="s">
        <v>883</v>
      </c>
      <c r="Q3" s="163" t="s">
        <v>884</v>
      </c>
      <c r="R3" s="9" t="s">
        <v>218</v>
      </c>
      <c r="S3" s="9"/>
      <c r="T3" s="163" t="s">
        <v>885</v>
      </c>
      <c r="U3" s="1" t="s">
        <v>446</v>
      </c>
      <c r="V3" s="9" t="s">
        <v>230</v>
      </c>
      <c r="W3" s="9" t="s">
        <v>238</v>
      </c>
      <c r="X3" s="11" t="s">
        <v>239</v>
      </c>
      <c r="Y3" s="9" t="s">
        <v>447</v>
      </c>
      <c r="Z3" s="100">
        <v>0</v>
      </c>
      <c r="AA3" s="100">
        <v>0</v>
      </c>
      <c r="AB3" s="1">
        <f>COUNTIF(AL3:BM3,"P")</f>
        <v>21</v>
      </c>
      <c r="AC3" s="1">
        <f>COUNTIF(AL3:BM3,"W/O")</f>
        <v>4</v>
      </c>
      <c r="AD3" s="1">
        <f>COUNTIF(AL3:BM3,"C/O")</f>
        <v>2</v>
      </c>
      <c r="AE3" s="1">
        <f>AB3+AC3+AD3</f>
        <v>27</v>
      </c>
      <c r="AF3" s="16"/>
      <c r="AG3" s="16"/>
      <c r="AH3" s="16">
        <v>4</v>
      </c>
      <c r="AI3" s="16"/>
      <c r="AJ3" s="131">
        <v>30</v>
      </c>
      <c r="AK3" s="16"/>
      <c r="AL3" s="229" t="s">
        <v>800</v>
      </c>
      <c r="AM3" s="229" t="s">
        <v>800</v>
      </c>
      <c r="AN3" s="229" t="s">
        <v>800</v>
      </c>
      <c r="AO3" s="229" t="s">
        <v>800</v>
      </c>
      <c r="AP3" s="229" t="s">
        <v>800</v>
      </c>
      <c r="AQ3" s="229" t="s">
        <v>124</v>
      </c>
      <c r="AR3" s="229" t="s">
        <v>800</v>
      </c>
      <c r="AS3" s="229" t="s">
        <v>800</v>
      </c>
      <c r="AT3" s="229" t="s">
        <v>800</v>
      </c>
      <c r="AU3" s="229" t="s">
        <v>800</v>
      </c>
      <c r="AV3" s="229" t="s">
        <v>800</v>
      </c>
      <c r="AW3" s="229" t="s">
        <v>800</v>
      </c>
      <c r="AX3" s="229" t="s">
        <v>124</v>
      </c>
      <c r="AY3" s="229" t="s">
        <v>800</v>
      </c>
      <c r="AZ3" s="229" t="s">
        <v>664</v>
      </c>
      <c r="BA3" s="229" t="s">
        <v>664</v>
      </c>
      <c r="BB3" s="229" t="s">
        <v>800</v>
      </c>
      <c r="BC3" s="229" t="s">
        <v>800</v>
      </c>
      <c r="BD3" s="229" t="s">
        <v>1052</v>
      </c>
      <c r="BE3" s="229" t="s">
        <v>124</v>
      </c>
      <c r="BF3" s="229" t="s">
        <v>800</v>
      </c>
      <c r="BG3" s="229" t="s">
        <v>800</v>
      </c>
      <c r="BH3" s="229" t="s">
        <v>800</v>
      </c>
      <c r="BI3" s="229" t="s">
        <v>800</v>
      </c>
      <c r="BJ3" s="229" t="s">
        <v>800</v>
      </c>
      <c r="BK3" s="229" t="s">
        <v>800</v>
      </c>
      <c r="BL3" s="229" t="s">
        <v>124</v>
      </c>
      <c r="BM3" s="229" t="s">
        <v>800</v>
      </c>
    </row>
    <row r="4" spans="1:66" s="6" customFormat="1" ht="23.25" customHeight="1" x14ac:dyDescent="0.2">
      <c r="A4" s="41">
        <v>2</v>
      </c>
      <c r="B4" s="101">
        <v>67111</v>
      </c>
      <c r="C4" s="102" t="s">
        <v>802</v>
      </c>
      <c r="D4" s="102" t="s">
        <v>783</v>
      </c>
      <c r="E4" s="102" t="s">
        <v>722</v>
      </c>
      <c r="F4" s="102" t="s">
        <v>213</v>
      </c>
      <c r="G4" s="9" t="s">
        <v>782</v>
      </c>
      <c r="H4" s="103">
        <v>43320</v>
      </c>
      <c r="I4" s="103">
        <v>35017</v>
      </c>
      <c r="J4" s="101" t="s">
        <v>784</v>
      </c>
      <c r="K4" s="102">
        <v>625247485153</v>
      </c>
      <c r="L4" s="101" t="s">
        <v>368</v>
      </c>
      <c r="M4" s="102" t="s">
        <v>216</v>
      </c>
      <c r="N4" s="102">
        <v>101352645715</v>
      </c>
      <c r="O4" s="102"/>
      <c r="P4" s="101" t="s">
        <v>785</v>
      </c>
      <c r="Q4" s="102"/>
      <c r="R4" s="102" t="s">
        <v>218</v>
      </c>
      <c r="S4" s="102" t="s">
        <v>786</v>
      </c>
      <c r="T4" s="104" t="s">
        <v>787</v>
      </c>
      <c r="U4" s="102" t="s">
        <v>788</v>
      </c>
      <c r="V4" s="102" t="s">
        <v>254</v>
      </c>
      <c r="W4" s="102" t="s">
        <v>282</v>
      </c>
      <c r="X4" s="102" t="s">
        <v>239</v>
      </c>
      <c r="Y4" s="102" t="s">
        <v>730</v>
      </c>
      <c r="Z4" s="100">
        <v>0</v>
      </c>
      <c r="AA4" s="100">
        <v>0</v>
      </c>
      <c r="AB4" s="1">
        <f>COUNTIF(AL4:BM4,"P")</f>
        <v>24</v>
      </c>
      <c r="AC4" s="1">
        <f>COUNTIF(AL4:BM4,"W/O")</f>
        <v>4</v>
      </c>
      <c r="AD4" s="1">
        <f>COUNTIF(AL4:BM4,"C/O")</f>
        <v>0</v>
      </c>
      <c r="AE4" s="1">
        <f>AB4+AC4+AD4</f>
        <v>28</v>
      </c>
      <c r="AF4" s="16"/>
      <c r="AG4" s="16"/>
      <c r="AH4" s="16">
        <v>7</v>
      </c>
      <c r="AI4" s="16"/>
      <c r="AJ4" s="131">
        <v>30</v>
      </c>
      <c r="AK4" s="16"/>
      <c r="AL4" s="229" t="s">
        <v>800</v>
      </c>
      <c r="AM4" s="229" t="s">
        <v>800</v>
      </c>
      <c r="AN4" s="229" t="s">
        <v>800</v>
      </c>
      <c r="AO4" s="229" t="s">
        <v>800</v>
      </c>
      <c r="AP4" s="229" t="s">
        <v>800</v>
      </c>
      <c r="AQ4" s="229" t="s">
        <v>800</v>
      </c>
      <c r="AR4" s="229" t="s">
        <v>124</v>
      </c>
      <c r="AS4" s="229" t="s">
        <v>800</v>
      </c>
      <c r="AT4" s="229" t="s">
        <v>800</v>
      </c>
      <c r="AU4" s="229" t="s">
        <v>800</v>
      </c>
      <c r="AV4" s="229" t="s">
        <v>800</v>
      </c>
      <c r="AW4" s="229" t="s">
        <v>800</v>
      </c>
      <c r="AX4" s="229" t="s">
        <v>800</v>
      </c>
      <c r="AY4" s="229" t="s">
        <v>124</v>
      </c>
      <c r="AZ4" s="229" t="s">
        <v>800</v>
      </c>
      <c r="BA4" s="229" t="s">
        <v>800</v>
      </c>
      <c r="BB4" s="229" t="s">
        <v>800</v>
      </c>
      <c r="BC4" s="229" t="s">
        <v>800</v>
      </c>
      <c r="BD4" s="229" t="s">
        <v>800</v>
      </c>
      <c r="BE4" s="229" t="s">
        <v>800</v>
      </c>
      <c r="BF4" s="229" t="s">
        <v>124</v>
      </c>
      <c r="BG4" s="229" t="s">
        <v>800</v>
      </c>
      <c r="BH4" s="229" t="s">
        <v>800</v>
      </c>
      <c r="BI4" s="229" t="s">
        <v>800</v>
      </c>
      <c r="BJ4" s="229" t="s">
        <v>800</v>
      </c>
      <c r="BK4" s="229" t="s">
        <v>800</v>
      </c>
      <c r="BL4" s="229" t="s">
        <v>800</v>
      </c>
      <c r="BM4" s="229" t="s">
        <v>124</v>
      </c>
    </row>
    <row r="5" spans="1:66" s="6" customFormat="1" ht="23.25" customHeight="1" x14ac:dyDescent="0.2">
      <c r="A5" s="41">
        <v>3</v>
      </c>
      <c r="B5" s="136">
        <v>77498</v>
      </c>
      <c r="C5" s="228" t="s">
        <v>1055</v>
      </c>
      <c r="D5" s="228" t="s">
        <v>1056</v>
      </c>
      <c r="E5" s="102" t="s">
        <v>722</v>
      </c>
      <c r="F5" s="102" t="s">
        <v>213</v>
      </c>
      <c r="G5" s="9" t="s">
        <v>782</v>
      </c>
      <c r="H5" s="231">
        <v>44805</v>
      </c>
      <c r="I5" s="232" t="s">
        <v>1057</v>
      </c>
      <c r="J5" s="230"/>
      <c r="K5" s="228" t="s">
        <v>1058</v>
      </c>
      <c r="L5" s="230"/>
      <c r="M5" s="230" t="s">
        <v>216</v>
      </c>
      <c r="N5" s="230"/>
      <c r="O5" s="228" t="s">
        <v>1059</v>
      </c>
      <c r="P5" s="233" t="s">
        <v>1060</v>
      </c>
      <c r="Q5" s="228" t="s">
        <v>1061</v>
      </c>
      <c r="R5" s="230" t="s">
        <v>1062</v>
      </c>
      <c r="S5" s="230"/>
      <c r="T5" s="228" t="s">
        <v>1063</v>
      </c>
      <c r="U5" s="228" t="s">
        <v>1064</v>
      </c>
      <c r="V5" s="230" t="s">
        <v>1065</v>
      </c>
      <c r="W5" s="228" t="s">
        <v>536</v>
      </c>
      <c r="X5" s="230" t="s">
        <v>1066</v>
      </c>
      <c r="Y5" s="102"/>
      <c r="Z5" s="100"/>
      <c r="AA5" s="100"/>
      <c r="AB5" s="1">
        <f>COUNTIF(AL5:BM5,"P")</f>
        <v>3</v>
      </c>
      <c r="AC5" s="1">
        <f>COUNTIF(AL5:BM5,"W/O")</f>
        <v>0</v>
      </c>
      <c r="AD5" s="1">
        <f>COUNTIF(AL5:BM5,"C/O")</f>
        <v>0</v>
      </c>
      <c r="AE5" s="1">
        <f>AB5+AC5+AD5</f>
        <v>3</v>
      </c>
      <c r="AF5" s="16"/>
      <c r="AG5" s="16"/>
      <c r="AH5" s="16"/>
      <c r="AI5" s="16"/>
      <c r="AJ5" s="131"/>
      <c r="AK5" s="16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 t="s">
        <v>800</v>
      </c>
      <c r="BD5" s="173"/>
      <c r="BE5" s="173" t="s">
        <v>800</v>
      </c>
      <c r="BF5" s="173"/>
      <c r="BG5" s="173"/>
      <c r="BH5" s="173"/>
      <c r="BI5" s="173"/>
      <c r="BJ5" s="173"/>
      <c r="BK5" s="173"/>
      <c r="BL5" s="173"/>
      <c r="BM5" s="173" t="s">
        <v>800</v>
      </c>
      <c r="BN5" s="6" t="s">
        <v>1067</v>
      </c>
    </row>
    <row r="6" spans="1:66" s="6" customFormat="1" ht="23.25" customHeight="1" x14ac:dyDescent="0.25">
      <c r="A6" s="41">
        <v>4</v>
      </c>
      <c r="B6" s="8" t="s">
        <v>37</v>
      </c>
      <c r="C6" s="9" t="s">
        <v>38</v>
      </c>
      <c r="D6" s="9" t="s">
        <v>442</v>
      </c>
      <c r="E6" s="9" t="s">
        <v>212</v>
      </c>
      <c r="F6" s="9" t="s">
        <v>213</v>
      </c>
      <c r="G6" s="9" t="s">
        <v>782</v>
      </c>
      <c r="H6" s="85">
        <v>42758</v>
      </c>
      <c r="I6" s="85">
        <v>35921</v>
      </c>
      <c r="J6" s="8" t="s">
        <v>443</v>
      </c>
      <c r="K6" s="9">
        <v>482630537004</v>
      </c>
      <c r="L6" s="8">
        <v>0</v>
      </c>
      <c r="M6" s="9" t="s">
        <v>216</v>
      </c>
      <c r="N6" s="9">
        <v>101015488324</v>
      </c>
      <c r="O6" s="9"/>
      <c r="P6" s="8" t="s">
        <v>444</v>
      </c>
      <c r="Q6" s="9"/>
      <c r="R6" s="9" t="s">
        <v>218</v>
      </c>
      <c r="S6" s="9"/>
      <c r="T6" s="9" t="s">
        <v>445</v>
      </c>
      <c r="U6" s="1" t="s">
        <v>446</v>
      </c>
      <c r="V6" s="9" t="s">
        <v>230</v>
      </c>
      <c r="W6" s="9" t="s">
        <v>238</v>
      </c>
      <c r="X6" s="11" t="s">
        <v>239</v>
      </c>
      <c r="Y6" s="9" t="s">
        <v>447</v>
      </c>
      <c r="Z6" s="100">
        <v>0</v>
      </c>
      <c r="AA6" s="100">
        <v>0</v>
      </c>
      <c r="AB6" s="1">
        <f>COUNTIF(AL6:BM6,"P")</f>
        <v>10</v>
      </c>
      <c r="AC6" s="1">
        <f>COUNTIF(AL6:BM6,"W/O")</f>
        <v>2</v>
      </c>
      <c r="AD6" s="1">
        <f>COUNTIF(AL6:BM6,"C/O")</f>
        <v>3</v>
      </c>
      <c r="AE6" s="1">
        <f>AB6+AC6+AD6</f>
        <v>15</v>
      </c>
      <c r="AF6" s="9"/>
      <c r="AG6" s="9"/>
      <c r="AH6" s="9">
        <v>3</v>
      </c>
      <c r="AI6" s="9"/>
      <c r="AJ6" s="131">
        <v>30</v>
      </c>
      <c r="AK6" s="9"/>
      <c r="AL6" s="229" t="s">
        <v>124</v>
      </c>
      <c r="AM6" s="229" t="s">
        <v>800</v>
      </c>
      <c r="AN6" s="229" t="s">
        <v>800</v>
      </c>
      <c r="AO6" s="229" t="s">
        <v>800</v>
      </c>
      <c r="AP6" s="229" t="s">
        <v>664</v>
      </c>
      <c r="AQ6" s="229" t="s">
        <v>664</v>
      </c>
      <c r="AR6" s="229" t="s">
        <v>664</v>
      </c>
      <c r="AS6" s="229" t="s">
        <v>1052</v>
      </c>
      <c r="AT6" s="229" t="s">
        <v>1052</v>
      </c>
      <c r="AU6" s="229" t="s">
        <v>1052</v>
      </c>
      <c r="AV6" s="229" t="s">
        <v>1052</v>
      </c>
      <c r="AW6" s="229" t="s">
        <v>1052</v>
      </c>
      <c r="AX6" s="229" t="s">
        <v>1052</v>
      </c>
      <c r="AY6" s="229" t="s">
        <v>1052</v>
      </c>
      <c r="AZ6" s="229" t="s">
        <v>1052</v>
      </c>
      <c r="BA6" s="229" t="s">
        <v>1052</v>
      </c>
      <c r="BB6" s="229" t="s">
        <v>1052</v>
      </c>
      <c r="BC6" s="229" t="s">
        <v>1052</v>
      </c>
      <c r="BD6" s="229" t="s">
        <v>1052</v>
      </c>
      <c r="BE6" s="229" t="s">
        <v>1052</v>
      </c>
      <c r="BF6" s="229" t="s">
        <v>800</v>
      </c>
      <c r="BG6" s="229" t="s">
        <v>800</v>
      </c>
      <c r="BH6" s="229" t="s">
        <v>800</v>
      </c>
      <c r="BI6" s="229" t="s">
        <v>800</v>
      </c>
      <c r="BJ6" s="229" t="s">
        <v>800</v>
      </c>
      <c r="BK6" s="229" t="s">
        <v>800</v>
      </c>
      <c r="BL6" s="229" t="s">
        <v>124</v>
      </c>
      <c r="BM6" s="229" t="s">
        <v>800</v>
      </c>
    </row>
    <row r="7" spans="1:66" s="223" customFormat="1" ht="23.25" customHeight="1" x14ac:dyDescent="0.2">
      <c r="A7" s="253" t="s">
        <v>40</v>
      </c>
      <c r="B7" s="253"/>
      <c r="C7" s="253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>
        <f>SUM(AB3:AB6)</f>
        <v>58</v>
      </c>
      <c r="AC7" s="42">
        <f>SUM(AC4:AC4)</f>
        <v>4</v>
      </c>
      <c r="AD7" s="42">
        <f>SUM(AD4:AD4)</f>
        <v>0</v>
      </c>
      <c r="AE7" s="42">
        <f>SUM(AE3:AE6)</f>
        <v>73</v>
      </c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</row>
  </sheetData>
  <mergeCells count="2">
    <mergeCell ref="A7:C7"/>
    <mergeCell ref="A1:BM1"/>
  </mergeCells>
  <conditionalFormatting sqref="B3">
    <cfRule type="duplicateValues" dxfId="3" priority="3"/>
  </conditionalFormatting>
  <conditionalFormatting sqref="B6">
    <cfRule type="duplicateValues" dxfId="2" priority="15" stopIfTrue="1"/>
  </conditionalFormatting>
  <conditionalFormatting sqref="AL6">
    <cfRule type="containsText" dxfId="1" priority="7" stopIfTrue="1" operator="containsText" text="PR">
      <formula>NOT(ISERROR(SEARCH("PR",AL6)))</formula>
    </cfRule>
  </conditionalFormatting>
  <conditionalFormatting sqref="AL3:AO5">
    <cfRule type="containsText" dxfId="0" priority="2" stopIfTrue="1" operator="containsText" text="PR">
      <formula>NOT(ISERROR(SEARCH("PR",AL3)))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Debrata</vt:lpstr>
      <vt:lpstr>Non Clinical GDA</vt:lpstr>
      <vt:lpstr>SRL</vt:lpstr>
      <vt:lpstr>Clinical_ATT </vt:lpstr>
      <vt:lpstr>Supervisor</vt:lpstr>
    </vt:vector>
  </TitlesOfParts>
  <Company>Rare Hospitality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Shivesh</dc:creator>
  <cp:lastModifiedBy>siddharth</cp:lastModifiedBy>
  <cp:lastPrinted>2021-08-31T11:35:32Z</cp:lastPrinted>
  <dcterms:created xsi:type="dcterms:W3CDTF">2010-02-12T07:14:36Z</dcterms:created>
  <dcterms:modified xsi:type="dcterms:W3CDTF">2023-04-06T07:47:25Z</dcterms:modified>
</cp:coreProperties>
</file>