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NG TEAM" sheetId="1" r:id="rId1"/>
  </sheets>
  <externalReferences>
    <externalReference r:id="rId4"/>
  </externalReferences>
  <definedNames>
    <definedName name="P">#REF!</definedName>
  </definedNames>
  <calcPr fullCalcOnLoad="1"/>
</workbook>
</file>

<file path=xl/sharedStrings.xml><?xml version="1.0" encoding="utf-8"?>
<sst xmlns="http://schemas.openxmlformats.org/spreadsheetml/2006/main" count="312" uniqueCount="114">
  <si>
    <t>Present Days</t>
  </si>
  <si>
    <t>weekly off</t>
  </si>
  <si>
    <t>Comp/ off</t>
  </si>
  <si>
    <t>TKTNO</t>
  </si>
  <si>
    <t>NAME</t>
  </si>
  <si>
    <t>F/H Name</t>
  </si>
  <si>
    <t>Site</t>
  </si>
  <si>
    <t>Attendance cycle</t>
  </si>
  <si>
    <t>Designation</t>
  </si>
  <si>
    <t>DOJ</t>
  </si>
  <si>
    <t>DOB</t>
  </si>
  <si>
    <t>PF_NO</t>
  </si>
  <si>
    <t>AADHAR</t>
  </si>
  <si>
    <t>ESI_NO</t>
  </si>
  <si>
    <t>Gender</t>
  </si>
  <si>
    <t>UAN_NO</t>
  </si>
  <si>
    <t>NAME_BK</t>
  </si>
  <si>
    <t>ATM_NO</t>
  </si>
  <si>
    <t>IFSC</t>
  </si>
  <si>
    <t>State</t>
  </si>
  <si>
    <t>PAN</t>
  </si>
  <si>
    <t>PL-Balance</t>
  </si>
  <si>
    <t>CL-Balance</t>
  </si>
  <si>
    <t>FORTIES (FL.LT.RAJAN DHALL) - HK</t>
  </si>
  <si>
    <t>1 to 31</t>
  </si>
  <si>
    <t>Delhi</t>
  </si>
  <si>
    <t>TOTAL</t>
  </si>
  <si>
    <t>PR</t>
  </si>
  <si>
    <t>P.L.</t>
  </si>
  <si>
    <t>S.NO</t>
  </si>
  <si>
    <t>INCOME TAX DED.</t>
  </si>
  <si>
    <t>Total  Days.</t>
  </si>
  <si>
    <t>MOTHER NAME</t>
  </si>
  <si>
    <t>BLOOD GROUP</t>
  </si>
  <si>
    <t>EMPLOYEE ADDRESS - PERMANENT</t>
  </si>
  <si>
    <t>MOB NO.</t>
  </si>
  <si>
    <t>MARRITAL STATUS</t>
  </si>
  <si>
    <t>SPOUSE NAME</t>
  </si>
  <si>
    <t>Sewa Deduction</t>
  </si>
  <si>
    <t>Gautam Prasad</t>
  </si>
  <si>
    <t>LALLAN PRASAD</t>
  </si>
  <si>
    <t>PAINTER</t>
  </si>
  <si>
    <t>Nepali Sharma</t>
  </si>
  <si>
    <t>Harichandra Prasad</t>
  </si>
  <si>
    <t>Veerendra Kumar</t>
  </si>
  <si>
    <t>Rinku Sharma</t>
  </si>
  <si>
    <t>GANORI NISTRI</t>
  </si>
  <si>
    <t>RAM AYODHYA RAM</t>
  </si>
  <si>
    <t>BABA DEEN</t>
  </si>
  <si>
    <t>RAMPAL SHARMA</t>
  </si>
  <si>
    <t>CARPENTER</t>
  </si>
  <si>
    <t>MASON</t>
  </si>
  <si>
    <t>HELPER</t>
  </si>
  <si>
    <t>,6923833142</t>
  </si>
  <si>
    <t>,2014681606</t>
  </si>
  <si>
    <t>284,DEOLI VILLAGE SOUTH DELHI-110062</t>
  </si>
  <si>
    <t>H NO-769 WARD NO-6 MEHRAULI NEW DELHI-110030</t>
  </si>
  <si>
    <t>139/9,KISHAN GARH VASANT KUNJ SOUTH DELHI-110070</t>
  </si>
  <si>
    <t>KISHAN GARH VASANT KUNJ SOUTH DELHI-110070</t>
  </si>
  <si>
    <t>JEEVAN JYOTI RAJEEV CAMP OKHALA PHASE-2 NEW DELHI-110019</t>
  </si>
  <si>
    <t>B+</t>
  </si>
  <si>
    <t>MARRIED</t>
  </si>
  <si>
    <t>PREETI SINGH</t>
  </si>
  <si>
    <t>SHANTI DEVI</t>
  </si>
  <si>
    <t>A+</t>
  </si>
  <si>
    <t>SINGLE</t>
  </si>
  <si>
    <t>NA</t>
  </si>
  <si>
    <t>SITA DEVI</t>
  </si>
  <si>
    <t>MALTI DEVI</t>
  </si>
  <si>
    <t>LT CHAMPA DEVI</t>
  </si>
  <si>
    <t>AB+</t>
  </si>
  <si>
    <t xml:space="preserve">SUSHMITA </t>
  </si>
  <si>
    <t>GUDIYA DEVI</t>
  </si>
  <si>
    <t>SUSHILA SHARMA</t>
  </si>
  <si>
    <t>MALE</t>
  </si>
  <si>
    <t>INDB0000022</t>
  </si>
  <si>
    <t>PUNB0657900</t>
  </si>
  <si>
    <t>INDB0000360</t>
  </si>
  <si>
    <t>PUNB0307800</t>
  </si>
  <si>
    <t>UBIN0567787</t>
  </si>
  <si>
    <t>INDUSIND BANK</t>
  </si>
  <si>
    <t>PNB</t>
  </si>
  <si>
    <t>UNION BANK</t>
  </si>
  <si>
    <t>432128879019</t>
  </si>
  <si>
    <t>252313306046</t>
  </si>
  <si>
    <t>516968823857</t>
  </si>
  <si>
    <t>815967865718</t>
  </si>
  <si>
    <t>654445241738</t>
  </si>
  <si>
    <t>100028713965</t>
  </si>
  <si>
    <t>6579000100010997</t>
  </si>
  <si>
    <t>100029971308</t>
  </si>
  <si>
    <t>3078000100141346</t>
  </si>
  <si>
    <t>677802010014420</t>
  </si>
  <si>
    <t>Holiday</t>
  </si>
  <si>
    <t>Recruitment Deduction</t>
  </si>
  <si>
    <t xml:space="preserve">Anil Kumar Sah </t>
  </si>
  <si>
    <t>NAGESHWAR SAH</t>
  </si>
  <si>
    <t>848851046611</t>
  </si>
  <si>
    <t>CANARA BANK</t>
  </si>
  <si>
    <t>5154101001885</t>
  </si>
  <si>
    <t>CNRB0005154</t>
  </si>
  <si>
    <t>145/9 KISHAN GARH VASANT KUNJ SOUTH DELHI-110070</t>
  </si>
  <si>
    <t>DIVIYA</t>
  </si>
  <si>
    <t>BEHCANI DEVI</t>
  </si>
  <si>
    <t>NH</t>
  </si>
  <si>
    <t>80027</t>
  </si>
  <si>
    <t>71933</t>
  </si>
  <si>
    <t>71922</t>
  </si>
  <si>
    <t>71924</t>
  </si>
  <si>
    <t>71927</t>
  </si>
  <si>
    <t>71923</t>
  </si>
  <si>
    <t>RARE HOSPITALITY &amp; SERVICES ENGINEERING MUSTER ROLL FOR THE MONTH OF Feb'23</t>
  </si>
  <si>
    <t>P</t>
  </si>
  <si>
    <t>WO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</si>
</sst>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[$-14009]dd/mm/yyyy;@"/>
    <numFmt numFmtId="187" formatCode="ddd"/>
    <numFmt numFmtId="188" formatCode="dd"/>
    <numFmt numFmtId="189" formatCode="dd\-mmm\-yyyy"/>
    <numFmt numFmtId="190" formatCode="[$-409]dddd\,\ mmmm\ dd\,\ yyyy"/>
    <numFmt numFmtId="191" formatCode="[$-409]h:mm:ss\ AM/PM"/>
    <numFmt numFmtId="192" formatCode="0.0"/>
    <numFmt numFmtId="193" formatCode="0.000"/>
    <numFmt numFmtId="194" formatCode="0.0000"/>
    <numFmt numFmtId="195" formatCode="mmm/yyyy"/>
    <numFmt numFmtId="196" formatCode="dd\-mm\-yyyy"/>
    <numFmt numFmtId="197" formatCode="0.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5" fillId="0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14" fontId="20" fillId="33" borderId="10" xfId="0" applyNumberFormat="1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 applyProtection="1">
      <alignment horizontal="center" vertical="center"/>
      <protection/>
    </xf>
    <xf numFmtId="1" fontId="2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justify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1" xfId="0" applyFill="1" applyBorder="1" applyAlignment="1" quotePrefix="1">
      <alignment/>
    </xf>
    <xf numFmtId="0" fontId="0" fillId="0" borderId="12" xfId="0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47" fillId="0" borderId="0" xfId="0" applyFont="1" applyFill="1" applyAlignment="1">
      <alignment vertical="center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3" xfId="64"/>
    <cellStyle name="Normal 4" xfId="65"/>
    <cellStyle name="Normal 8" xfId="66"/>
    <cellStyle name="Normal 9" xfId="67"/>
    <cellStyle name="Note" xfId="68"/>
    <cellStyle name="Output" xfId="69"/>
    <cellStyle name="Percent" xfId="70"/>
    <cellStyle name="Style 1" xfId="71"/>
    <cellStyle name="Style 1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an%20Kumar%20Nath\AppData\Local\Packages\Microsoft.MicrosoftEdge_8wekyb3d8bbwe\TempState\Downloads\FHVK-%20GDA%20-Mar-20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inical_ATT "/>
      <sheetName val="SRL"/>
      <sheetName val="Clinical_OT"/>
      <sheetName val="DEO CALL CENTER"/>
      <sheetName val="WARDEN &amp; SUPERVISOR"/>
      <sheetName val="WARDEN &amp; SUPERVISOR (OT)"/>
      <sheetName val="DRIVER &amp; SHANKAR"/>
      <sheetName val="DRIVER &amp; SHANKAR (OT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N9"/>
  <sheetViews>
    <sheetView tabSelected="1" workbookViewId="0" topLeftCell="A1">
      <selection activeCell="H4" sqref="H4"/>
    </sheetView>
  </sheetViews>
  <sheetFormatPr defaultColWidth="9.140625" defaultRowHeight="15"/>
  <cols>
    <col min="1" max="1" width="5.7109375" style="0" customWidth="1"/>
    <col min="2" max="2" width="8.140625" style="0" customWidth="1"/>
    <col min="3" max="3" width="24.8515625" style="0" bestFit="1" customWidth="1"/>
    <col min="4" max="4" width="26.28125" style="10" customWidth="1"/>
    <col min="5" max="5" width="31.421875" style="9" customWidth="1"/>
    <col min="6" max="6" width="17.00390625" style="7" customWidth="1"/>
    <col min="7" max="7" width="11.57421875" style="7" customWidth="1"/>
    <col min="8" max="8" width="14.7109375" style="7" customWidth="1"/>
    <col min="9" max="9" width="15.57421875" style="8" customWidth="1"/>
    <col min="10" max="10" width="9.140625" style="0" customWidth="1"/>
    <col min="11" max="11" width="15.7109375" style="0" customWidth="1"/>
    <col min="12" max="12" width="11.00390625" style="0" customWidth="1"/>
    <col min="13" max="13" width="7.57421875" style="0" customWidth="1"/>
    <col min="14" max="14" width="9.00390625" style="3" customWidth="1"/>
    <col min="15" max="15" width="15.421875" style="0" customWidth="1"/>
    <col min="16" max="16" width="17.28125" style="0" customWidth="1"/>
    <col min="17" max="17" width="9.140625" style="0" customWidth="1"/>
    <col min="18" max="18" width="7.57421875" style="0" customWidth="1"/>
    <col min="19" max="19" width="9.140625" style="0" customWidth="1"/>
    <col min="20" max="20" width="109.421875" style="19" customWidth="1"/>
    <col min="21" max="21" width="11.421875" style="0" customWidth="1"/>
    <col min="22" max="22" width="9.140625" style="0" customWidth="1"/>
    <col min="23" max="23" width="14.57421875" style="19" customWidth="1"/>
    <col min="24" max="24" width="17.57421875" style="19" customWidth="1"/>
    <col min="25" max="25" width="19.421875" style="19" customWidth="1"/>
    <col min="26" max="28" width="9.140625" style="0" customWidth="1"/>
    <col min="29" max="29" width="8.8515625" style="0" customWidth="1"/>
    <col min="30" max="30" width="11.28125" style="0" customWidth="1"/>
    <col min="31" max="32" width="9.140625" style="0" customWidth="1"/>
    <col min="33" max="35" width="10.7109375" style="0" customWidth="1"/>
    <col min="36" max="37" width="15.421875" style="0" customWidth="1"/>
    <col min="38" max="38" width="9.140625" style="0" customWidth="1"/>
    <col min="39" max="66" width="4.7109375" style="0" customWidth="1"/>
  </cols>
  <sheetData>
    <row r="1" spans="1:66" s="1" customFormat="1" ht="21" customHeight="1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</row>
    <row r="2" spans="1:66" s="5" customFormat="1" ht="33.75" customHeight="1">
      <c r="A2" s="12" t="s">
        <v>29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3" t="s">
        <v>9</v>
      </c>
      <c r="I2" s="13" t="s">
        <v>10</v>
      </c>
      <c r="J2" s="21" t="s">
        <v>11</v>
      </c>
      <c r="K2" s="21" t="s">
        <v>12</v>
      </c>
      <c r="L2" s="12" t="s">
        <v>13</v>
      </c>
      <c r="M2" s="16" t="s">
        <v>14</v>
      </c>
      <c r="N2" s="22" t="s">
        <v>15</v>
      </c>
      <c r="O2" s="16" t="s">
        <v>16</v>
      </c>
      <c r="P2" s="21" t="s">
        <v>17</v>
      </c>
      <c r="Q2" s="21" t="s">
        <v>18</v>
      </c>
      <c r="R2" s="16" t="s">
        <v>19</v>
      </c>
      <c r="S2" s="23" t="s">
        <v>20</v>
      </c>
      <c r="T2" s="24" t="s">
        <v>34</v>
      </c>
      <c r="U2" s="13" t="s">
        <v>35</v>
      </c>
      <c r="V2" s="13" t="s">
        <v>33</v>
      </c>
      <c r="W2" s="15" t="s">
        <v>36</v>
      </c>
      <c r="X2" s="15" t="s">
        <v>37</v>
      </c>
      <c r="Y2" s="15" t="s">
        <v>32</v>
      </c>
      <c r="Z2" s="17" t="s">
        <v>21</v>
      </c>
      <c r="AA2" s="17" t="s">
        <v>22</v>
      </c>
      <c r="AB2" s="18" t="s">
        <v>0</v>
      </c>
      <c r="AC2" s="25" t="s">
        <v>1</v>
      </c>
      <c r="AD2" s="12" t="s">
        <v>2</v>
      </c>
      <c r="AE2" s="12" t="s">
        <v>93</v>
      </c>
      <c r="AF2" s="25" t="s">
        <v>31</v>
      </c>
      <c r="AG2" s="12" t="s">
        <v>27</v>
      </c>
      <c r="AH2" s="12" t="s">
        <v>28</v>
      </c>
      <c r="AI2" s="26" t="s">
        <v>104</v>
      </c>
      <c r="AJ2" s="26" t="s">
        <v>94</v>
      </c>
      <c r="AK2" s="26" t="s">
        <v>38</v>
      </c>
      <c r="AL2" s="26" t="s">
        <v>30</v>
      </c>
      <c r="AM2" s="16">
        <v>1</v>
      </c>
      <c r="AN2" s="16">
        <v>2</v>
      </c>
      <c r="AO2" s="16">
        <v>3</v>
      </c>
      <c r="AP2" s="16">
        <v>4</v>
      </c>
      <c r="AQ2" s="16">
        <v>5</v>
      </c>
      <c r="AR2" s="16">
        <v>6</v>
      </c>
      <c r="AS2" s="16">
        <v>7</v>
      </c>
      <c r="AT2" s="16">
        <v>8</v>
      </c>
      <c r="AU2" s="16">
        <v>9</v>
      </c>
      <c r="AV2" s="16">
        <v>10</v>
      </c>
      <c r="AW2" s="16">
        <v>11</v>
      </c>
      <c r="AX2" s="16">
        <v>12</v>
      </c>
      <c r="AY2" s="16">
        <v>13</v>
      </c>
      <c r="AZ2" s="16">
        <v>14</v>
      </c>
      <c r="BA2" s="16">
        <v>15</v>
      </c>
      <c r="BB2" s="16">
        <v>16</v>
      </c>
      <c r="BC2" s="16">
        <v>17</v>
      </c>
      <c r="BD2" s="37">
        <v>18</v>
      </c>
      <c r="BE2" s="37">
        <v>19</v>
      </c>
      <c r="BF2" s="37">
        <v>20</v>
      </c>
      <c r="BG2" s="37">
        <v>21</v>
      </c>
      <c r="BH2" s="37">
        <v>22</v>
      </c>
      <c r="BI2" s="37">
        <v>23</v>
      </c>
      <c r="BJ2" s="37">
        <v>24</v>
      </c>
      <c r="BK2" s="37">
        <v>25</v>
      </c>
      <c r="BL2" s="37">
        <v>26</v>
      </c>
      <c r="BM2" s="37">
        <v>27</v>
      </c>
      <c r="BN2" s="37">
        <v>28</v>
      </c>
    </row>
    <row r="3" spans="1:66" s="45" customFormat="1" ht="21" customHeight="1">
      <c r="A3" s="20">
        <v>1</v>
      </c>
      <c r="B3" s="42" t="s">
        <v>106</v>
      </c>
      <c r="C3" s="38" t="s">
        <v>42</v>
      </c>
      <c r="D3" s="39" t="s">
        <v>46</v>
      </c>
      <c r="E3" s="20" t="s">
        <v>23</v>
      </c>
      <c r="F3" s="20" t="s">
        <v>24</v>
      </c>
      <c r="G3" s="29" t="s">
        <v>50</v>
      </c>
      <c r="H3" s="43">
        <v>44501</v>
      </c>
      <c r="I3" s="43">
        <v>31778</v>
      </c>
      <c r="J3" s="4"/>
      <c r="K3" s="32" t="s">
        <v>83</v>
      </c>
      <c r="L3" s="29" t="s">
        <v>53</v>
      </c>
      <c r="M3" s="29" t="s">
        <v>74</v>
      </c>
      <c r="N3" s="11"/>
      <c r="O3" s="29" t="s">
        <v>80</v>
      </c>
      <c r="P3" s="35" t="s">
        <v>88</v>
      </c>
      <c r="Q3" s="29" t="s">
        <v>75</v>
      </c>
      <c r="R3" s="20" t="s">
        <v>25</v>
      </c>
      <c r="S3" s="20"/>
      <c r="T3" s="29" t="s">
        <v>55</v>
      </c>
      <c r="U3" s="29">
        <v>9971829433</v>
      </c>
      <c r="V3" s="44" t="s">
        <v>60</v>
      </c>
      <c r="W3" s="29" t="s">
        <v>61</v>
      </c>
      <c r="X3" s="29" t="s">
        <v>62</v>
      </c>
      <c r="Y3" s="29" t="s">
        <v>63</v>
      </c>
      <c r="Z3" s="20">
        <v>0</v>
      </c>
      <c r="AA3" s="20">
        <v>0</v>
      </c>
      <c r="AB3" s="20">
        <f aca="true" t="shared" si="0" ref="AB3:AB8">COUNTIF(AM3:BN3,"P")</f>
        <v>24</v>
      </c>
      <c r="AC3" s="20">
        <f aca="true" t="shared" si="1" ref="AC3:AC8">COUNTIF(AM3:BN3,"WO")</f>
        <v>4</v>
      </c>
      <c r="AD3" s="20">
        <f aca="true" t="shared" si="2" ref="AD3:AD8">COUNTIF(AM3:BN3,"C/O")</f>
        <v>0</v>
      </c>
      <c r="AE3" s="20">
        <f aca="true" t="shared" si="3" ref="AE3:AE8">COUNTIF(AM3:BN3,"H")</f>
        <v>0</v>
      </c>
      <c r="AF3" s="20">
        <f aca="true" t="shared" si="4" ref="AF3:AF8">SUM(AB3+AC3+AD3+AE3)</f>
        <v>28</v>
      </c>
      <c r="AG3" s="20"/>
      <c r="AH3" s="20"/>
      <c r="AI3" s="44"/>
      <c r="AJ3" s="20"/>
      <c r="AK3" s="20">
        <v>30</v>
      </c>
      <c r="AL3" s="20"/>
      <c r="AM3" s="54" t="s">
        <v>112</v>
      </c>
      <c r="AN3" s="54" t="s">
        <v>112</v>
      </c>
      <c r="AO3" s="54" t="s">
        <v>112</v>
      </c>
      <c r="AP3" s="54" t="s">
        <v>112</v>
      </c>
      <c r="AQ3" s="54" t="s">
        <v>113</v>
      </c>
      <c r="AR3" s="54" t="s">
        <v>112</v>
      </c>
      <c r="AS3" s="54" t="s">
        <v>112</v>
      </c>
      <c r="AT3" s="54" t="s">
        <v>112</v>
      </c>
      <c r="AU3" s="54" t="s">
        <v>112</v>
      </c>
      <c r="AV3" s="54" t="s">
        <v>112</v>
      </c>
      <c r="AW3" s="54" t="s">
        <v>112</v>
      </c>
      <c r="AX3" s="54" t="s">
        <v>113</v>
      </c>
      <c r="AY3" s="54" t="s">
        <v>112</v>
      </c>
      <c r="AZ3" s="54" t="s">
        <v>112</v>
      </c>
      <c r="BA3" s="54" t="s">
        <v>112</v>
      </c>
      <c r="BB3" s="54" t="s">
        <v>112</v>
      </c>
      <c r="BC3" s="54" t="s">
        <v>112</v>
      </c>
      <c r="BD3" s="54" t="s">
        <v>112</v>
      </c>
      <c r="BE3" s="54" t="s">
        <v>113</v>
      </c>
      <c r="BF3" s="54" t="s">
        <v>112</v>
      </c>
      <c r="BG3" s="54" t="s">
        <v>112</v>
      </c>
      <c r="BH3" s="54" t="s">
        <v>112</v>
      </c>
      <c r="BI3" s="54" t="s">
        <v>112</v>
      </c>
      <c r="BJ3" s="54" t="s">
        <v>112</v>
      </c>
      <c r="BK3" s="54" t="s">
        <v>112</v>
      </c>
      <c r="BL3" s="54" t="s">
        <v>113</v>
      </c>
      <c r="BM3" s="54" t="s">
        <v>112</v>
      </c>
      <c r="BN3" s="54" t="s">
        <v>112</v>
      </c>
    </row>
    <row r="4" spans="1:66" s="47" customFormat="1" ht="21" customHeight="1">
      <c r="A4" s="20">
        <v>2</v>
      </c>
      <c r="B4" s="42" t="s">
        <v>107</v>
      </c>
      <c r="C4" s="38" t="s">
        <v>39</v>
      </c>
      <c r="D4" s="40" t="s">
        <v>40</v>
      </c>
      <c r="E4" s="20" t="s">
        <v>23</v>
      </c>
      <c r="F4" s="20" t="s">
        <v>24</v>
      </c>
      <c r="G4" s="29" t="s">
        <v>41</v>
      </c>
      <c r="H4" s="43">
        <v>44501</v>
      </c>
      <c r="I4" s="43">
        <v>29647</v>
      </c>
      <c r="J4" s="4"/>
      <c r="K4" s="33" t="s">
        <v>84</v>
      </c>
      <c r="L4" s="46" t="s">
        <v>54</v>
      </c>
      <c r="M4" s="30" t="s">
        <v>74</v>
      </c>
      <c r="N4" s="11"/>
      <c r="O4" s="29" t="s">
        <v>81</v>
      </c>
      <c r="P4" s="35" t="s">
        <v>89</v>
      </c>
      <c r="Q4" s="29" t="s">
        <v>76</v>
      </c>
      <c r="R4" s="20" t="s">
        <v>25</v>
      </c>
      <c r="S4" s="20"/>
      <c r="T4" s="29" t="s">
        <v>56</v>
      </c>
      <c r="U4" s="29">
        <v>9910533347</v>
      </c>
      <c r="V4" s="44" t="s">
        <v>64</v>
      </c>
      <c r="W4" s="29" t="s">
        <v>65</v>
      </c>
      <c r="X4" s="29" t="s">
        <v>66</v>
      </c>
      <c r="Y4" s="29" t="s">
        <v>67</v>
      </c>
      <c r="Z4" s="20">
        <v>0</v>
      </c>
      <c r="AA4" s="20">
        <v>0</v>
      </c>
      <c r="AB4" s="20">
        <f t="shared" si="0"/>
        <v>24</v>
      </c>
      <c r="AC4" s="20">
        <f t="shared" si="1"/>
        <v>4</v>
      </c>
      <c r="AD4" s="20">
        <f t="shared" si="2"/>
        <v>0</v>
      </c>
      <c r="AE4" s="20">
        <f t="shared" si="3"/>
        <v>0</v>
      </c>
      <c r="AF4" s="20">
        <f t="shared" si="4"/>
        <v>28</v>
      </c>
      <c r="AG4" s="20"/>
      <c r="AH4" s="20"/>
      <c r="AI4" s="20"/>
      <c r="AJ4" s="20"/>
      <c r="AK4" s="20">
        <v>30</v>
      </c>
      <c r="AL4" s="20"/>
      <c r="AM4" s="54" t="s">
        <v>112</v>
      </c>
      <c r="AN4" s="54" t="s">
        <v>112</v>
      </c>
      <c r="AO4" s="54" t="s">
        <v>113</v>
      </c>
      <c r="AP4" s="54" t="s">
        <v>112</v>
      </c>
      <c r="AQ4" s="54" t="s">
        <v>112</v>
      </c>
      <c r="AR4" s="54" t="s">
        <v>112</v>
      </c>
      <c r="AS4" s="54" t="s">
        <v>112</v>
      </c>
      <c r="AT4" s="54" t="s">
        <v>112</v>
      </c>
      <c r="AU4" s="54" t="s">
        <v>112</v>
      </c>
      <c r="AV4" s="54" t="s">
        <v>113</v>
      </c>
      <c r="AW4" s="54" t="s">
        <v>112</v>
      </c>
      <c r="AX4" s="54" t="s">
        <v>112</v>
      </c>
      <c r="AY4" s="54" t="s">
        <v>112</v>
      </c>
      <c r="AZ4" s="54" t="s">
        <v>112</v>
      </c>
      <c r="BA4" s="54" t="s">
        <v>112</v>
      </c>
      <c r="BB4" s="54" t="s">
        <v>112</v>
      </c>
      <c r="BC4" s="54" t="s">
        <v>113</v>
      </c>
      <c r="BD4" s="54" t="s">
        <v>112</v>
      </c>
      <c r="BE4" s="54" t="s">
        <v>112</v>
      </c>
      <c r="BF4" s="54" t="s">
        <v>112</v>
      </c>
      <c r="BG4" s="54" t="s">
        <v>112</v>
      </c>
      <c r="BH4" s="54" t="s">
        <v>112</v>
      </c>
      <c r="BI4" s="54" t="s">
        <v>112</v>
      </c>
      <c r="BJ4" s="54" t="s">
        <v>113</v>
      </c>
      <c r="BK4" s="54" t="s">
        <v>112</v>
      </c>
      <c r="BL4" s="54" t="s">
        <v>112</v>
      </c>
      <c r="BM4" s="54" t="s">
        <v>112</v>
      </c>
      <c r="BN4" s="54" t="s">
        <v>112</v>
      </c>
    </row>
    <row r="5" spans="1:66" s="47" customFormat="1" ht="21" customHeight="1">
      <c r="A5" s="20">
        <v>4</v>
      </c>
      <c r="B5" s="42" t="s">
        <v>108</v>
      </c>
      <c r="C5" s="38" t="s">
        <v>43</v>
      </c>
      <c r="D5" s="39" t="s">
        <v>47</v>
      </c>
      <c r="E5" s="20" t="s">
        <v>23</v>
      </c>
      <c r="F5" s="20" t="s">
        <v>24</v>
      </c>
      <c r="G5" s="29" t="s">
        <v>51</v>
      </c>
      <c r="H5" s="43">
        <v>44501</v>
      </c>
      <c r="I5" s="43">
        <v>29108</v>
      </c>
      <c r="J5" s="4"/>
      <c r="K5" s="32" t="s">
        <v>85</v>
      </c>
      <c r="L5" s="6"/>
      <c r="M5" s="29" t="s">
        <v>74</v>
      </c>
      <c r="N5" s="11"/>
      <c r="O5" s="29" t="s">
        <v>80</v>
      </c>
      <c r="P5" s="35" t="s">
        <v>90</v>
      </c>
      <c r="Q5" s="29" t="s">
        <v>77</v>
      </c>
      <c r="R5" s="20" t="s">
        <v>25</v>
      </c>
      <c r="S5" s="20"/>
      <c r="T5" s="29" t="s">
        <v>57</v>
      </c>
      <c r="U5" s="29">
        <v>9810877349</v>
      </c>
      <c r="V5" s="44" t="s">
        <v>64</v>
      </c>
      <c r="W5" s="29" t="s">
        <v>61</v>
      </c>
      <c r="X5" s="29" t="s">
        <v>68</v>
      </c>
      <c r="Y5" s="29" t="s">
        <v>69</v>
      </c>
      <c r="Z5" s="20">
        <v>0</v>
      </c>
      <c r="AA5" s="20">
        <v>0</v>
      </c>
      <c r="AB5" s="20">
        <f>COUNTIF(AM5:BN5,"P")</f>
        <v>24</v>
      </c>
      <c r="AC5" s="20">
        <f>COUNTIF(AM5:BN5,"WO")</f>
        <v>4</v>
      </c>
      <c r="AD5" s="20">
        <f>COUNTIF(AM5:BN5,"C/O")</f>
        <v>0</v>
      </c>
      <c r="AE5" s="20">
        <f>COUNTIF(AM5:BN5,"H")</f>
        <v>0</v>
      </c>
      <c r="AF5" s="20">
        <f>SUM(AB5+AC5+AD5+AE5)</f>
        <v>28</v>
      </c>
      <c r="AG5" s="20"/>
      <c r="AH5" s="20"/>
      <c r="AI5" s="20"/>
      <c r="AJ5" s="20"/>
      <c r="AK5" s="20">
        <v>30</v>
      </c>
      <c r="AL5" s="20"/>
      <c r="AM5" s="54" t="s">
        <v>112</v>
      </c>
      <c r="AN5" s="54" t="s">
        <v>112</v>
      </c>
      <c r="AO5" s="54" t="s">
        <v>112</v>
      </c>
      <c r="AP5" s="54" t="s">
        <v>112</v>
      </c>
      <c r="AQ5" s="54" t="s">
        <v>113</v>
      </c>
      <c r="AR5" s="54" t="s">
        <v>112</v>
      </c>
      <c r="AS5" s="54" t="s">
        <v>112</v>
      </c>
      <c r="AT5" s="54" t="s">
        <v>112</v>
      </c>
      <c r="AU5" s="54" t="s">
        <v>112</v>
      </c>
      <c r="AV5" s="54" t="s">
        <v>112</v>
      </c>
      <c r="AW5" s="54" t="s">
        <v>112</v>
      </c>
      <c r="AX5" s="54" t="s">
        <v>113</v>
      </c>
      <c r="AY5" s="54" t="s">
        <v>112</v>
      </c>
      <c r="AZ5" s="54" t="s">
        <v>112</v>
      </c>
      <c r="BA5" s="54" t="s">
        <v>112</v>
      </c>
      <c r="BB5" s="54" t="s">
        <v>112</v>
      </c>
      <c r="BC5" s="54" t="s">
        <v>112</v>
      </c>
      <c r="BD5" s="54" t="s">
        <v>112</v>
      </c>
      <c r="BE5" s="54" t="s">
        <v>113</v>
      </c>
      <c r="BF5" s="54" t="s">
        <v>112</v>
      </c>
      <c r="BG5" s="54" t="s">
        <v>112</v>
      </c>
      <c r="BH5" s="54" t="s">
        <v>112</v>
      </c>
      <c r="BI5" s="54" t="s">
        <v>112</v>
      </c>
      <c r="BJ5" s="54" t="s">
        <v>112</v>
      </c>
      <c r="BK5" s="54" t="s">
        <v>112</v>
      </c>
      <c r="BL5" s="54" t="s">
        <v>113</v>
      </c>
      <c r="BM5" s="54" t="s">
        <v>112</v>
      </c>
      <c r="BN5" s="54" t="s">
        <v>112</v>
      </c>
    </row>
    <row r="6" spans="1:66" s="45" customFormat="1" ht="21" customHeight="1">
      <c r="A6" s="20">
        <v>5</v>
      </c>
      <c r="B6" s="42" t="s">
        <v>109</v>
      </c>
      <c r="C6" s="38" t="s">
        <v>44</v>
      </c>
      <c r="D6" s="41" t="s">
        <v>48</v>
      </c>
      <c r="E6" s="20" t="s">
        <v>23</v>
      </c>
      <c r="F6" s="20" t="s">
        <v>24</v>
      </c>
      <c r="G6" s="29" t="s">
        <v>52</v>
      </c>
      <c r="H6" s="43">
        <v>44501</v>
      </c>
      <c r="I6" s="43">
        <v>32638</v>
      </c>
      <c r="J6" s="4"/>
      <c r="K6" s="34" t="s">
        <v>86</v>
      </c>
      <c r="L6" s="6"/>
      <c r="M6" s="31" t="s">
        <v>74</v>
      </c>
      <c r="N6" s="11"/>
      <c r="O6" s="29" t="s">
        <v>81</v>
      </c>
      <c r="P6" s="35" t="s">
        <v>91</v>
      </c>
      <c r="Q6" s="29" t="s">
        <v>78</v>
      </c>
      <c r="R6" s="20" t="s">
        <v>25</v>
      </c>
      <c r="S6" s="20"/>
      <c r="T6" s="29" t="s">
        <v>58</v>
      </c>
      <c r="U6" s="29">
        <v>9971217926</v>
      </c>
      <c r="V6" s="44" t="s">
        <v>70</v>
      </c>
      <c r="W6" s="29" t="s">
        <v>65</v>
      </c>
      <c r="X6" s="29" t="s">
        <v>66</v>
      </c>
      <c r="Y6" s="29" t="s">
        <v>71</v>
      </c>
      <c r="Z6" s="20">
        <v>0</v>
      </c>
      <c r="AA6" s="20">
        <v>0</v>
      </c>
      <c r="AB6" s="20">
        <f t="shared" si="0"/>
        <v>24</v>
      </c>
      <c r="AC6" s="20">
        <f t="shared" si="1"/>
        <v>4</v>
      </c>
      <c r="AD6" s="20">
        <f t="shared" si="2"/>
        <v>0</v>
      </c>
      <c r="AE6" s="20">
        <f t="shared" si="3"/>
        <v>0</v>
      </c>
      <c r="AF6" s="20">
        <f t="shared" si="4"/>
        <v>28</v>
      </c>
      <c r="AG6" s="20"/>
      <c r="AH6" s="20"/>
      <c r="AI6" s="20"/>
      <c r="AJ6" s="20"/>
      <c r="AK6" s="20">
        <v>30</v>
      </c>
      <c r="AL6" s="20"/>
      <c r="AM6" s="54" t="s">
        <v>112</v>
      </c>
      <c r="AN6" s="54" t="s">
        <v>112</v>
      </c>
      <c r="AO6" s="54" t="s">
        <v>113</v>
      </c>
      <c r="AP6" s="54" t="s">
        <v>112</v>
      </c>
      <c r="AQ6" s="54" t="s">
        <v>112</v>
      </c>
      <c r="AR6" s="54" t="s">
        <v>112</v>
      </c>
      <c r="AS6" s="54" t="s">
        <v>112</v>
      </c>
      <c r="AT6" s="54" t="s">
        <v>112</v>
      </c>
      <c r="AU6" s="54" t="s">
        <v>112</v>
      </c>
      <c r="AV6" s="54" t="s">
        <v>113</v>
      </c>
      <c r="AW6" s="54" t="s">
        <v>112</v>
      </c>
      <c r="AX6" s="54" t="s">
        <v>112</v>
      </c>
      <c r="AY6" s="54" t="s">
        <v>112</v>
      </c>
      <c r="AZ6" s="54" t="s">
        <v>112</v>
      </c>
      <c r="BA6" s="54" t="s">
        <v>112</v>
      </c>
      <c r="BB6" s="54" t="s">
        <v>112</v>
      </c>
      <c r="BC6" s="54" t="s">
        <v>113</v>
      </c>
      <c r="BD6" s="54" t="s">
        <v>112</v>
      </c>
      <c r="BE6" s="54" t="s">
        <v>112</v>
      </c>
      <c r="BF6" s="54" t="s">
        <v>112</v>
      </c>
      <c r="BG6" s="54" t="s">
        <v>112</v>
      </c>
      <c r="BH6" s="54" t="s">
        <v>112</v>
      </c>
      <c r="BI6" s="54" t="s">
        <v>112</v>
      </c>
      <c r="BJ6" s="54" t="s">
        <v>113</v>
      </c>
      <c r="BK6" s="54" t="s">
        <v>112</v>
      </c>
      <c r="BL6" s="54" t="s">
        <v>112</v>
      </c>
      <c r="BM6" s="54" t="s">
        <v>112</v>
      </c>
      <c r="BN6" s="54" t="s">
        <v>112</v>
      </c>
    </row>
    <row r="7" spans="1:66" s="45" customFormat="1" ht="21" customHeight="1">
      <c r="A7" s="20">
        <v>6</v>
      </c>
      <c r="B7" s="53" t="s">
        <v>105</v>
      </c>
      <c r="C7" s="38" t="s">
        <v>95</v>
      </c>
      <c r="D7" s="39" t="s">
        <v>96</v>
      </c>
      <c r="E7" s="20" t="s">
        <v>23</v>
      </c>
      <c r="F7" s="20" t="s">
        <v>24</v>
      </c>
      <c r="G7" s="49" t="s">
        <v>41</v>
      </c>
      <c r="H7" s="48">
        <v>44946</v>
      </c>
      <c r="I7" s="50">
        <v>33354</v>
      </c>
      <c r="J7" s="4"/>
      <c r="K7" s="32" t="s">
        <v>97</v>
      </c>
      <c r="L7" s="45">
        <v>2018478163</v>
      </c>
      <c r="M7" s="29" t="s">
        <v>74</v>
      </c>
      <c r="N7" s="11"/>
      <c r="O7" s="29" t="s">
        <v>98</v>
      </c>
      <c r="P7" s="35" t="s">
        <v>99</v>
      </c>
      <c r="Q7" s="29" t="s">
        <v>100</v>
      </c>
      <c r="R7" s="20" t="s">
        <v>25</v>
      </c>
      <c r="S7" s="20"/>
      <c r="T7" s="49" t="s">
        <v>101</v>
      </c>
      <c r="U7" s="49">
        <v>8130146884</v>
      </c>
      <c r="V7" s="51" t="s">
        <v>64</v>
      </c>
      <c r="W7" s="49" t="s">
        <v>61</v>
      </c>
      <c r="X7" s="49" t="s">
        <v>102</v>
      </c>
      <c r="Y7" s="49" t="s">
        <v>103</v>
      </c>
      <c r="Z7" s="20">
        <v>0</v>
      </c>
      <c r="AA7" s="20">
        <v>0</v>
      </c>
      <c r="AB7" s="20">
        <f t="shared" si="0"/>
        <v>24</v>
      </c>
      <c r="AC7" s="20">
        <f t="shared" si="1"/>
        <v>4</v>
      </c>
      <c r="AD7" s="20">
        <f t="shared" si="2"/>
        <v>0</v>
      </c>
      <c r="AE7" s="20">
        <f t="shared" si="3"/>
        <v>0</v>
      </c>
      <c r="AF7" s="20">
        <f>SUM(AB7+AC7+AD7+AE7)</f>
        <v>28</v>
      </c>
      <c r="AG7" s="20"/>
      <c r="AH7" s="20"/>
      <c r="AI7" s="20"/>
      <c r="AJ7" s="20"/>
      <c r="AK7" s="20">
        <v>30</v>
      </c>
      <c r="AL7" s="20"/>
      <c r="AM7" s="54" t="s">
        <v>112</v>
      </c>
      <c r="AN7" s="54" t="s">
        <v>112</v>
      </c>
      <c r="AO7" s="54" t="s">
        <v>112</v>
      </c>
      <c r="AP7" s="54" t="s">
        <v>113</v>
      </c>
      <c r="AQ7" s="54" t="s">
        <v>112</v>
      </c>
      <c r="AR7" s="54" t="s">
        <v>112</v>
      </c>
      <c r="AS7" s="54" t="s">
        <v>112</v>
      </c>
      <c r="AT7" s="54" t="s">
        <v>112</v>
      </c>
      <c r="AU7" s="54" t="s">
        <v>112</v>
      </c>
      <c r="AV7" s="54" t="s">
        <v>112</v>
      </c>
      <c r="AW7" s="54" t="s">
        <v>113</v>
      </c>
      <c r="AX7" s="54" t="s">
        <v>112</v>
      </c>
      <c r="AY7" s="54" t="s">
        <v>112</v>
      </c>
      <c r="AZ7" s="54" t="s">
        <v>112</v>
      </c>
      <c r="BA7" s="54" t="s">
        <v>112</v>
      </c>
      <c r="BB7" s="54" t="s">
        <v>112</v>
      </c>
      <c r="BC7" s="54" t="s">
        <v>112</v>
      </c>
      <c r="BD7" s="54" t="s">
        <v>113</v>
      </c>
      <c r="BE7" s="54" t="s">
        <v>112</v>
      </c>
      <c r="BF7" s="54" t="s">
        <v>112</v>
      </c>
      <c r="BG7" s="54" t="s">
        <v>112</v>
      </c>
      <c r="BH7" s="54" t="s">
        <v>112</v>
      </c>
      <c r="BI7" s="54" t="s">
        <v>112</v>
      </c>
      <c r="BJ7" s="54" t="s">
        <v>112</v>
      </c>
      <c r="BK7" s="54" t="s">
        <v>113</v>
      </c>
      <c r="BL7" s="54" t="s">
        <v>112</v>
      </c>
      <c r="BM7" s="54" t="s">
        <v>112</v>
      </c>
      <c r="BN7" s="54" t="s">
        <v>112</v>
      </c>
    </row>
    <row r="8" spans="1:66" s="45" customFormat="1" ht="21" customHeight="1">
      <c r="A8" s="20">
        <v>7</v>
      </c>
      <c r="B8" s="42" t="s">
        <v>110</v>
      </c>
      <c r="C8" s="38" t="s">
        <v>45</v>
      </c>
      <c r="D8" s="39" t="s">
        <v>49</v>
      </c>
      <c r="E8" s="20" t="s">
        <v>23</v>
      </c>
      <c r="F8" s="20" t="s">
        <v>24</v>
      </c>
      <c r="G8" s="29" t="s">
        <v>50</v>
      </c>
      <c r="H8" s="43">
        <v>44501</v>
      </c>
      <c r="I8" s="43">
        <v>31552</v>
      </c>
      <c r="J8" s="4"/>
      <c r="K8" s="32" t="s">
        <v>87</v>
      </c>
      <c r="L8" s="6"/>
      <c r="M8" s="29" t="s">
        <v>74</v>
      </c>
      <c r="N8" s="11"/>
      <c r="O8" s="29" t="s">
        <v>82</v>
      </c>
      <c r="P8" s="35" t="s">
        <v>92</v>
      </c>
      <c r="Q8" s="29" t="s">
        <v>79</v>
      </c>
      <c r="R8" s="20" t="s">
        <v>25</v>
      </c>
      <c r="S8" s="20"/>
      <c r="T8" s="29" t="s">
        <v>59</v>
      </c>
      <c r="U8" s="29">
        <v>9650475492</v>
      </c>
      <c r="V8" s="44" t="s">
        <v>70</v>
      </c>
      <c r="W8" s="29" t="s">
        <v>61</v>
      </c>
      <c r="X8" s="29" t="s">
        <v>72</v>
      </c>
      <c r="Y8" s="29" t="s">
        <v>73</v>
      </c>
      <c r="Z8" s="20">
        <v>0</v>
      </c>
      <c r="AA8" s="20">
        <v>0</v>
      </c>
      <c r="AB8" s="20">
        <f t="shared" si="0"/>
        <v>24</v>
      </c>
      <c r="AC8" s="20">
        <f t="shared" si="1"/>
        <v>4</v>
      </c>
      <c r="AD8" s="20">
        <f t="shared" si="2"/>
        <v>0</v>
      </c>
      <c r="AE8" s="20">
        <f t="shared" si="3"/>
        <v>0</v>
      </c>
      <c r="AF8" s="20">
        <f t="shared" si="4"/>
        <v>28</v>
      </c>
      <c r="AG8" s="20"/>
      <c r="AH8" s="20"/>
      <c r="AI8" s="20"/>
      <c r="AJ8" s="20"/>
      <c r="AK8" s="20">
        <v>30</v>
      </c>
      <c r="AL8" s="20"/>
      <c r="AM8" s="54" t="s">
        <v>112</v>
      </c>
      <c r="AN8" s="54" t="s">
        <v>112</v>
      </c>
      <c r="AO8" s="54" t="s">
        <v>113</v>
      </c>
      <c r="AP8" s="54" t="s">
        <v>112</v>
      </c>
      <c r="AQ8" s="54" t="s">
        <v>112</v>
      </c>
      <c r="AR8" s="54" t="s">
        <v>112</v>
      </c>
      <c r="AS8" s="54" t="s">
        <v>112</v>
      </c>
      <c r="AT8" s="54" t="s">
        <v>112</v>
      </c>
      <c r="AU8" s="54" t="s">
        <v>112</v>
      </c>
      <c r="AV8" s="54" t="s">
        <v>113</v>
      </c>
      <c r="AW8" s="54" t="s">
        <v>112</v>
      </c>
      <c r="AX8" s="54" t="s">
        <v>112</v>
      </c>
      <c r="AY8" s="54" t="s">
        <v>112</v>
      </c>
      <c r="AZ8" s="54" t="s">
        <v>112</v>
      </c>
      <c r="BA8" s="54" t="s">
        <v>112</v>
      </c>
      <c r="BB8" s="54" t="s">
        <v>112</v>
      </c>
      <c r="BC8" s="54" t="s">
        <v>113</v>
      </c>
      <c r="BD8" s="54" t="s">
        <v>112</v>
      </c>
      <c r="BE8" s="54" t="s">
        <v>112</v>
      </c>
      <c r="BF8" s="54" t="s">
        <v>112</v>
      </c>
      <c r="BG8" s="54" t="s">
        <v>112</v>
      </c>
      <c r="BH8" s="54" t="s">
        <v>112</v>
      </c>
      <c r="BI8" s="54" t="s">
        <v>112</v>
      </c>
      <c r="BJ8" s="54" t="s">
        <v>113</v>
      </c>
      <c r="BK8" s="54" t="s">
        <v>112</v>
      </c>
      <c r="BL8" s="54" t="s">
        <v>112</v>
      </c>
      <c r="BM8" s="54" t="s">
        <v>112</v>
      </c>
      <c r="BN8" s="54" t="s">
        <v>112</v>
      </c>
    </row>
    <row r="9" spans="1:66" s="2" customFormat="1" ht="22.5" customHeight="1">
      <c r="A9" s="55" t="s">
        <v>26</v>
      </c>
      <c r="B9" s="55"/>
      <c r="C9" s="55"/>
      <c r="D9" s="14"/>
      <c r="E9" s="14"/>
      <c r="F9" s="14"/>
      <c r="G9" s="14"/>
      <c r="H9" s="14"/>
      <c r="I9" s="14"/>
      <c r="J9" s="14"/>
      <c r="K9" s="14"/>
      <c r="L9" s="14"/>
      <c r="M9" s="14"/>
      <c r="N9" s="27"/>
      <c r="O9" s="14"/>
      <c r="P9" s="14"/>
      <c r="Q9" s="14"/>
      <c r="R9" s="14"/>
      <c r="S9" s="14"/>
      <c r="T9" s="28"/>
      <c r="U9" s="14"/>
      <c r="V9" s="14"/>
      <c r="W9" s="28"/>
      <c r="X9" s="28"/>
      <c r="Y9" s="28"/>
      <c r="Z9" s="14"/>
      <c r="AA9" s="14"/>
      <c r="AB9" s="16">
        <f>SUM(AB1:AB8)</f>
        <v>144</v>
      </c>
      <c r="AC9" s="36">
        <f>SUM(AC1:AC8)</f>
        <v>24</v>
      </c>
      <c r="AD9" s="36">
        <f>SUM(AD1:AD8)</f>
        <v>0</v>
      </c>
      <c r="AE9" s="36">
        <f>SUM(AE1:AE8)</f>
        <v>0</v>
      </c>
      <c r="AF9" s="36">
        <f>SUM(AF1:AF8)</f>
        <v>168</v>
      </c>
      <c r="AG9" s="16">
        <f>SUM(AG1:AG6)</f>
        <v>0</v>
      </c>
      <c r="AH9" s="16">
        <f>SUM(AH1:AH6)</f>
        <v>0</v>
      </c>
      <c r="AI9" s="16">
        <f>SUM(AI1:AI6)</f>
        <v>0</v>
      </c>
      <c r="AJ9" s="16">
        <f>SUM(AJ1:AJ6)</f>
        <v>0</v>
      </c>
      <c r="AK9" s="16"/>
      <c r="AL9" s="16">
        <f>SUM(AL1:AL6)</f>
        <v>0</v>
      </c>
      <c r="AM9" s="52">
        <f aca="true" t="shared" si="5" ref="AM9:BN9">COUNTIF(AM3:AM6,"P")</f>
        <v>4</v>
      </c>
      <c r="AN9" s="52">
        <f t="shared" si="5"/>
        <v>4</v>
      </c>
      <c r="AO9" s="52">
        <f t="shared" si="5"/>
        <v>2</v>
      </c>
      <c r="AP9" s="52">
        <f t="shared" si="5"/>
        <v>4</v>
      </c>
      <c r="AQ9" s="52">
        <f t="shared" si="5"/>
        <v>2</v>
      </c>
      <c r="AR9" s="52">
        <f t="shared" si="5"/>
        <v>4</v>
      </c>
      <c r="AS9" s="52">
        <f t="shared" si="5"/>
        <v>4</v>
      </c>
      <c r="AT9" s="52">
        <f t="shared" si="5"/>
        <v>4</v>
      </c>
      <c r="AU9" s="52">
        <f t="shared" si="5"/>
        <v>4</v>
      </c>
      <c r="AV9" s="52">
        <f t="shared" si="5"/>
        <v>2</v>
      </c>
      <c r="AW9" s="52">
        <f t="shared" si="5"/>
        <v>4</v>
      </c>
      <c r="AX9" s="52">
        <f t="shared" si="5"/>
        <v>2</v>
      </c>
      <c r="AY9" s="52">
        <f t="shared" si="5"/>
        <v>4</v>
      </c>
      <c r="AZ9" s="52">
        <f t="shared" si="5"/>
        <v>4</v>
      </c>
      <c r="BA9" s="52">
        <f t="shared" si="5"/>
        <v>4</v>
      </c>
      <c r="BB9" s="52">
        <f t="shared" si="5"/>
        <v>4</v>
      </c>
      <c r="BC9" s="52">
        <f t="shared" si="5"/>
        <v>2</v>
      </c>
      <c r="BD9" s="52">
        <f t="shared" si="5"/>
        <v>4</v>
      </c>
      <c r="BE9" s="52">
        <f t="shared" si="5"/>
        <v>2</v>
      </c>
      <c r="BF9" s="52">
        <f t="shared" si="5"/>
        <v>4</v>
      </c>
      <c r="BG9" s="52">
        <f t="shared" si="5"/>
        <v>4</v>
      </c>
      <c r="BH9" s="52">
        <f t="shared" si="5"/>
        <v>4</v>
      </c>
      <c r="BI9" s="52">
        <f t="shared" si="5"/>
        <v>4</v>
      </c>
      <c r="BJ9" s="52">
        <f t="shared" si="5"/>
        <v>2</v>
      </c>
      <c r="BK9" s="52">
        <f t="shared" si="5"/>
        <v>4</v>
      </c>
      <c r="BL9" s="52">
        <f t="shared" si="5"/>
        <v>2</v>
      </c>
      <c r="BM9" s="52">
        <f t="shared" si="5"/>
        <v>4</v>
      </c>
      <c r="BN9" s="52">
        <f t="shared" si="5"/>
        <v>4</v>
      </c>
    </row>
  </sheetData>
  <sheetProtection/>
  <mergeCells count="2">
    <mergeCell ref="A9:C9"/>
    <mergeCell ref="A1:BN1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</dc:creator>
  <cp:keywords/>
  <dc:description/>
  <cp:lastModifiedBy>ADMIN</cp:lastModifiedBy>
  <cp:lastPrinted>2021-02-28T10:10:22Z</cp:lastPrinted>
  <dcterms:created xsi:type="dcterms:W3CDTF">2018-07-30T10:11:15Z</dcterms:created>
  <dcterms:modified xsi:type="dcterms:W3CDTF">2023-03-03T09:41:10Z</dcterms:modified>
  <cp:category/>
  <cp:version/>
  <cp:contentType/>
  <cp:contentStatus/>
</cp:coreProperties>
</file>