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487"/>
  </bookViews>
  <sheets>
    <sheet name="PF SUMMARY" sheetId="50" r:id="rId1"/>
  </sheets>
  <definedNames>
    <definedName name="_xlnm._FilterDatabase" localSheetId="0" hidden="1">'PF SUMMARY'!$A$4:$P$43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M46" i="50" l="1"/>
  <c r="N38" i="50" l="1"/>
  <c r="M47" i="50" l="1"/>
  <c r="N43" i="50"/>
  <c r="N42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47" i="50" l="1"/>
  <c r="E45" i="50"/>
  <c r="F45" i="50"/>
  <c r="G45" i="50"/>
  <c r="G50" i="50" s="1"/>
  <c r="H45" i="50"/>
  <c r="H50" i="50" s="1"/>
  <c r="I45" i="50"/>
  <c r="I50" i="50" s="1"/>
  <c r="J45" i="50"/>
  <c r="J50" i="50" s="1"/>
  <c r="K45" i="50"/>
  <c r="K50" i="50" s="1"/>
  <c r="L45" i="50"/>
  <c r="L50" i="50" s="1"/>
  <c r="M45" i="50"/>
  <c r="O45" i="50"/>
  <c r="P45" i="50"/>
  <c r="N39" i="50" l="1"/>
  <c r="N40" i="50"/>
  <c r="N41" i="50"/>
  <c r="N46" i="50" l="1"/>
  <c r="D45" i="50" l="1"/>
  <c r="M50" i="50" l="1"/>
  <c r="E50" i="50"/>
  <c r="D50" i="50"/>
  <c r="P50" i="50"/>
  <c r="O50" i="50"/>
  <c r="F50" i="50"/>
  <c r="N45" i="50" l="1"/>
  <c r="N50" i="50" l="1"/>
</calcChain>
</file>

<file path=xl/sharedStrings.xml><?xml version="1.0" encoding="utf-8"?>
<sst xmlns="http://schemas.openxmlformats.org/spreadsheetml/2006/main" count="144" uniqueCount="64">
  <si>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</si>
  <si>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</si>
  <si>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</si>
  <si>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</si>
  <si>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</si>
  <si>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</si>
  <si>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</si>
  <si>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</si>
  <si>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</si>
  <si>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</si>
  <si>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</si>
  <si>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</si>
  <si>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</si>
  <si>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</si>
  <si>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</si>
  <si>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</si>
  <si>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</si>
  <si>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</si>
  <si>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</si>
  <si>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</si>
  <si>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</si>
  <si>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</si>
  <si>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</si>
  <si>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</si>
  <si>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</si>
  <si>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</si>
  <si>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CHALLAN NAMES</t>
  </si>
  <si>
    <t>Round off</t>
  </si>
  <si>
    <t>Columbia Asia Hospital</t>
  </si>
  <si>
    <t>FORTIES (FL.LT.RAJAN DHALL) - GDA</t>
  </si>
  <si>
    <t>FORTIES (FL.LT.RAJAN DHALL) - HK</t>
  </si>
  <si>
    <t>FORTIS HOSPITAL GURGAON</t>
  </si>
  <si>
    <t>FORTIS HOSPOTAL GURGAON</t>
  </si>
  <si>
    <t>India Rating And Research Agency</t>
  </si>
  <si>
    <t>PARIMAL NATHWANI DELHI</t>
  </si>
  <si>
    <t>Schueco India Pvt.Ltd - Delhi</t>
  </si>
  <si>
    <t>Delhi Branch</t>
  </si>
  <si>
    <t>Service Master Clean Pvt Ltd</t>
  </si>
  <si>
    <t>Service Master Clean - Chandigarh</t>
  </si>
  <si>
    <t>Service Master Clean -Delhi</t>
  </si>
  <si>
    <t>Fortis Hospital Noida</t>
  </si>
  <si>
    <t>Paras Healthcare, Gurugram</t>
  </si>
  <si>
    <t>Dz Card (india) - Gurgoan</t>
  </si>
  <si>
    <t>Service Master Clean - Gurgaon</t>
  </si>
  <si>
    <t>FORTIES (FL.LT.RAJAN DHALL) - ENGG</t>
  </si>
  <si>
    <t>SLV Security Services - Haryana</t>
  </si>
  <si>
    <t>ASPRI Spirits Private Limited</t>
  </si>
  <si>
    <t>RSKV Consultants Private Limited Gurugram</t>
  </si>
  <si>
    <t>Narayana Hrudayalaya Hospital, Gurgaon</t>
  </si>
  <si>
    <t>Hold for aadhaar Not Seeded</t>
  </si>
  <si>
    <t>Amrita Hospital, Faridabad-Haryana</t>
  </si>
  <si>
    <t>Northtree Teleconsulting Llp</t>
  </si>
  <si>
    <t>Sourabh Manson Pvt. Ltd (RG Luxury Home)</t>
  </si>
  <si>
    <t>Hold for UAN Not Available</t>
  </si>
  <si>
    <t>Accord Hospital, Faridabad</t>
  </si>
  <si>
    <t>Capsave Finance Private Limited - Delhi</t>
  </si>
  <si>
    <t>Delhi Branch (PF)</t>
  </si>
  <si>
    <t>Motherhood Hospital,Noida</t>
  </si>
  <si>
    <t>Noida Power (NPCL)</t>
  </si>
  <si>
    <t>PF CHALLAN SUMMARY FOR THE MONTH OF OCT 2022</t>
  </si>
  <si>
    <t>Federal Bank - Delhi</t>
  </si>
  <si>
    <t>Greenwire Technologies And Consultants - One Time Project</t>
  </si>
  <si>
    <t>SLV Security Services Pvt. Ltd. - Vivo Mobile</t>
  </si>
  <si>
    <t>TRRN-'3192211007591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</si>
</sst>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11" fillId="0" borderId="0" xfId="1" applyNumberFormat="1" applyFont="1" applyFill="1"/>
    <xf numFmtId="0" fontId="6" fillId="0" borderId="2" xfId="1" applyFont="1" applyFill="1" applyBorder="1"/>
    <xf numFmtId="3" fontId="2" fillId="0" borderId="2" xfId="1" applyNumberFormat="1" applyFont="1" applyFill="1" applyBorder="1"/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3" fontId="3" fillId="2" borderId="1" xfId="1" applyNumberFormat="1" applyFont="1" applyFill="1" applyBorder="1"/>
    <xf numFmtId="3" fontId="3" fillId="2" borderId="1" xfId="0" applyNumberFormat="1" applyFont="1" applyFill="1" applyBorder="1"/>
    <xf numFmtId="0" fontId="8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52"/>
  <sheetViews>
    <sheetView tabSelected="1" zoomScale="85" zoomScaleNormal="85" workbookViewId="0">
      <pane ySplit="4" topLeftCell="A5" activePane="bottomLeft" state="frozen"/>
      <selection pane="bottomLeft" activeCell="E58" sqref="E58"/>
    </sheetView>
  </sheetViews>
  <sheetFormatPr defaultColWidth="8.7109375" defaultRowHeight="15" x14ac:dyDescent="0.3"/>
  <cols>
    <col min="1" max="1" width="14.85546875" style="11" customWidth="1"/>
    <col min="2" max="2" width="37.85546875" style="1" customWidth="1"/>
    <col min="3" max="3" width="6.140625" style="7" bestFit="1" customWidth="1"/>
    <col min="4" max="4" width="12.28515625" style="1" bestFit="1" customWidth="1"/>
    <col min="5" max="5" width="14.5703125" style="1" bestFit="1" customWidth="1"/>
    <col min="6" max="6" width="16.7109375" style="1" bestFit="1" customWidth="1"/>
    <col min="7" max="7" width="13.140625" style="1" bestFit="1" customWidth="1"/>
    <col min="8" max="8" width="10.28515625" style="1" customWidth="1"/>
    <col min="9" max="9" width="11.28515625" style="4" bestFit="1" customWidth="1"/>
    <col min="10" max="10" width="9" style="7" bestFit="1" customWidth="1"/>
    <col min="11" max="11" width="11.28515625" style="4" bestFit="1" customWidth="1"/>
    <col min="12" max="12" width="8.7109375" style="1" bestFit="1" customWidth="1"/>
    <col min="13" max="13" width="7.28515625" style="7" bestFit="1" customWidth="1"/>
    <col min="14" max="14" width="12" style="7" bestFit="1" customWidth="1"/>
    <col min="15" max="15" width="14.42578125" style="1" customWidth="1"/>
    <col min="16" max="16" width="14.28515625" style="1" bestFit="1" customWidth="1"/>
    <col min="17" max="16384" width="8.7109375" style="3"/>
  </cols>
  <sheetData>
    <row r="1" spans="1:16" x14ac:dyDescent="0.3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25"/>
    </row>
    <row r="2" spans="1:16" x14ac:dyDescent="0.3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5"/>
    </row>
    <row r="3" spans="1:16" ht="13.5" customHeight="1" x14ac:dyDescent="0.3">
      <c r="A3" s="37" t="s">
        <v>26</v>
      </c>
      <c r="B3" s="33" t="s">
        <v>0</v>
      </c>
      <c r="C3" s="39" t="s">
        <v>1</v>
      </c>
      <c r="D3" s="36" t="s">
        <v>19</v>
      </c>
      <c r="E3" s="13"/>
      <c r="F3" s="36" t="s">
        <v>2</v>
      </c>
      <c r="G3" s="33" t="s">
        <v>3</v>
      </c>
      <c r="H3" s="38" t="s">
        <v>4</v>
      </c>
      <c r="I3" s="38"/>
      <c r="J3" s="14" t="s">
        <v>5</v>
      </c>
      <c r="K3" s="30" t="s">
        <v>6</v>
      </c>
      <c r="L3" s="30" t="s">
        <v>7</v>
      </c>
      <c r="M3" s="14" t="s">
        <v>8</v>
      </c>
      <c r="N3" s="37" t="s">
        <v>9</v>
      </c>
      <c r="O3" s="36" t="s">
        <v>10</v>
      </c>
      <c r="P3" s="36" t="s">
        <v>17</v>
      </c>
    </row>
    <row r="4" spans="1:16" ht="40.5" customHeight="1" x14ac:dyDescent="0.3">
      <c r="A4" s="37"/>
      <c r="B4" s="33"/>
      <c r="C4" s="39"/>
      <c r="D4" s="36"/>
      <c r="E4" s="29" t="s">
        <v>20</v>
      </c>
      <c r="F4" s="36"/>
      <c r="G4" s="33"/>
      <c r="H4" s="27" t="s">
        <v>11</v>
      </c>
      <c r="I4" s="27" t="s">
        <v>12</v>
      </c>
      <c r="J4" s="28" t="s">
        <v>23</v>
      </c>
      <c r="K4" s="27" t="s">
        <v>13</v>
      </c>
      <c r="L4" s="5" t="s">
        <v>14</v>
      </c>
      <c r="M4" s="28" t="s">
        <v>15</v>
      </c>
      <c r="N4" s="37"/>
      <c r="O4" s="36"/>
      <c r="P4" s="36"/>
    </row>
    <row r="5" spans="1:16" ht="12.6" hidden="1" customHeight="1" x14ac:dyDescent="0.3">
      <c r="A5" s="40" t="s">
        <v>63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idden="1" x14ac:dyDescent="0.3">
      <c r="A6" s="15" t="s">
        <v>24</v>
      </c>
      <c r="B6" s="2" t="s">
        <v>46</v>
      </c>
      <c r="C6" s="10" t="s">
        <v>16</v>
      </c>
      <c r="D6" s="17">
        <v>1</v>
      </c>
      <c r="E6" s="17">
        <v>15546</v>
      </c>
      <c r="F6" s="17">
        <v>1</v>
      </c>
      <c r="G6" s="17">
        <v>15000</v>
      </c>
      <c r="H6" s="17">
        <v>550</v>
      </c>
      <c r="I6" s="17">
        <v>1800</v>
      </c>
      <c r="J6" s="18">
        <v>75</v>
      </c>
      <c r="K6" s="17">
        <v>1250</v>
      </c>
      <c r="L6" s="17">
        <v>75</v>
      </c>
      <c r="M6" s="18">
        <v>0</v>
      </c>
      <c r="N6" s="18">
        <f>SUM(H6:M6)</f>
        <v>3750</v>
      </c>
      <c r="O6" s="17">
        <v>15000</v>
      </c>
      <c r="P6" s="17">
        <v>15000</v>
      </c>
    </row>
    <row r="7" spans="1:16" hidden="1" x14ac:dyDescent="0.3">
      <c r="A7" s="15" t="s">
        <v>24</v>
      </c>
      <c r="B7" s="2" t="s">
        <v>28</v>
      </c>
      <c r="C7" s="10" t="s">
        <v>16</v>
      </c>
      <c r="D7" s="17">
        <v>40</v>
      </c>
      <c r="E7" s="17">
        <v>523641.66999999975</v>
      </c>
      <c r="F7" s="17">
        <v>40</v>
      </c>
      <c r="G7" s="17">
        <v>435687</v>
      </c>
      <c r="H7" s="17">
        <v>15985</v>
      </c>
      <c r="I7" s="17">
        <v>52277</v>
      </c>
      <c r="J7" s="18">
        <v>2183</v>
      </c>
      <c r="K7" s="17">
        <v>36292</v>
      </c>
      <c r="L7" s="17">
        <v>2183</v>
      </c>
      <c r="M7" s="18">
        <v>0</v>
      </c>
      <c r="N7" s="18">
        <f t="shared" ref="N7:N37" si="0">SUM(H7:M7)</f>
        <v>108920</v>
      </c>
      <c r="O7" s="17">
        <v>435687</v>
      </c>
      <c r="P7" s="17">
        <v>435687</v>
      </c>
    </row>
    <row r="8" spans="1:16" hidden="1" x14ac:dyDescent="0.3">
      <c r="A8" s="15" t="s">
        <v>24</v>
      </c>
      <c r="B8" s="2" t="s">
        <v>36</v>
      </c>
      <c r="C8" s="10" t="s">
        <v>16</v>
      </c>
      <c r="D8" s="17">
        <v>4</v>
      </c>
      <c r="E8" s="17">
        <v>166357.31</v>
      </c>
      <c r="F8" s="17">
        <v>4</v>
      </c>
      <c r="G8" s="17">
        <v>60000</v>
      </c>
      <c r="H8" s="17">
        <v>2200</v>
      </c>
      <c r="I8" s="17">
        <v>7200</v>
      </c>
      <c r="J8" s="18">
        <v>300</v>
      </c>
      <c r="K8" s="17">
        <v>5000</v>
      </c>
      <c r="L8" s="17">
        <v>300</v>
      </c>
      <c r="M8" s="18">
        <v>0</v>
      </c>
      <c r="N8" s="18">
        <f t="shared" si="0"/>
        <v>15000</v>
      </c>
      <c r="O8" s="17">
        <v>60000</v>
      </c>
      <c r="P8" s="17">
        <v>60000</v>
      </c>
    </row>
    <row r="9" spans="1:16" hidden="1" x14ac:dyDescent="0.3">
      <c r="A9" s="15" t="s">
        <v>24</v>
      </c>
      <c r="B9" s="2" t="s">
        <v>42</v>
      </c>
      <c r="C9" s="10" t="s">
        <v>16</v>
      </c>
      <c r="D9" s="17">
        <v>5</v>
      </c>
      <c r="E9" s="17">
        <v>55269.68</v>
      </c>
      <c r="F9" s="17">
        <v>5</v>
      </c>
      <c r="G9" s="17">
        <v>50466</v>
      </c>
      <c r="H9" s="17">
        <v>1851</v>
      </c>
      <c r="I9" s="17">
        <v>6055</v>
      </c>
      <c r="J9" s="18">
        <v>253</v>
      </c>
      <c r="K9" s="17">
        <v>4204</v>
      </c>
      <c r="L9" s="17">
        <v>253</v>
      </c>
      <c r="M9" s="18">
        <v>0</v>
      </c>
      <c r="N9" s="18">
        <f t="shared" si="0"/>
        <v>12616</v>
      </c>
      <c r="O9" s="17">
        <v>50466</v>
      </c>
      <c r="P9" s="17">
        <v>50466</v>
      </c>
    </row>
    <row r="10" spans="1:16" x14ac:dyDescent="0.3">
      <c r="A10" s="15" t="s">
        <v>24</v>
      </c>
      <c r="B10" s="2" t="s">
        <v>44</v>
      </c>
      <c r="C10" s="10" t="s">
        <v>16</v>
      </c>
      <c r="D10" s="17">
        <v>6</v>
      </c>
      <c r="E10" s="17">
        <v>138331.94</v>
      </c>
      <c r="F10" s="17">
        <v>6</v>
      </c>
      <c r="G10" s="17">
        <v>90000</v>
      </c>
      <c r="H10" s="17">
        <v>3300</v>
      </c>
      <c r="I10" s="17">
        <v>10800</v>
      </c>
      <c r="J10" s="18">
        <v>450</v>
      </c>
      <c r="K10" s="17">
        <v>7500</v>
      </c>
      <c r="L10" s="17">
        <v>450</v>
      </c>
      <c r="M10" s="18">
        <v>0</v>
      </c>
      <c r="N10" s="18">
        <f t="shared" si="0"/>
        <v>22500</v>
      </c>
      <c r="O10" s="17">
        <v>90000</v>
      </c>
      <c r="P10" s="17">
        <v>90000</v>
      </c>
    </row>
    <row r="11" spans="1:16" hidden="1" x14ac:dyDescent="0.3">
      <c r="A11" s="15" t="s">
        <v>24</v>
      </c>
      <c r="B11" s="2" t="s">
        <v>29</v>
      </c>
      <c r="C11" s="10" t="s">
        <v>16</v>
      </c>
      <c r="D11" s="17">
        <v>135</v>
      </c>
      <c r="E11" s="17">
        <v>2328008.180000002</v>
      </c>
      <c r="F11" s="17">
        <v>135</v>
      </c>
      <c r="G11" s="17">
        <v>1995550</v>
      </c>
      <c r="H11" s="17">
        <v>87154</v>
      </c>
      <c r="I11" s="17">
        <v>239465</v>
      </c>
      <c r="J11" s="18">
        <v>9986</v>
      </c>
      <c r="K11" s="17">
        <v>152311</v>
      </c>
      <c r="L11" s="17">
        <v>9138</v>
      </c>
      <c r="M11" s="18">
        <v>0</v>
      </c>
      <c r="N11" s="18">
        <f t="shared" si="0"/>
        <v>498054</v>
      </c>
      <c r="O11" s="17">
        <v>1827882</v>
      </c>
      <c r="P11" s="17">
        <v>1827882</v>
      </c>
    </row>
    <row r="12" spans="1:16" x14ac:dyDescent="0.3">
      <c r="A12" s="15" t="s">
        <v>24</v>
      </c>
      <c r="B12" s="2" t="s">
        <v>30</v>
      </c>
      <c r="C12" s="10" t="s">
        <v>16</v>
      </c>
      <c r="D12" s="17">
        <v>68</v>
      </c>
      <c r="E12" s="17">
        <v>1249651.9800000011</v>
      </c>
      <c r="F12" s="17">
        <v>68</v>
      </c>
      <c r="G12" s="17">
        <v>1071191</v>
      </c>
      <c r="H12" s="17">
        <v>46342</v>
      </c>
      <c r="I12" s="17">
        <v>128542</v>
      </c>
      <c r="J12" s="18">
        <v>5353</v>
      </c>
      <c r="K12" s="17">
        <v>82200</v>
      </c>
      <c r="L12" s="17">
        <v>4932</v>
      </c>
      <c r="M12" s="18">
        <v>0</v>
      </c>
      <c r="N12" s="18">
        <f t="shared" si="0"/>
        <v>267369</v>
      </c>
      <c r="O12" s="17">
        <v>986460</v>
      </c>
      <c r="P12" s="17">
        <v>986460</v>
      </c>
    </row>
    <row r="13" spans="1:16" hidden="1" x14ac:dyDescent="0.3">
      <c r="A13" s="15" t="s">
        <v>24</v>
      </c>
      <c r="B13" s="2" t="s">
        <v>31</v>
      </c>
      <c r="C13" s="10" t="s">
        <v>16</v>
      </c>
      <c r="D13" s="17">
        <v>174</v>
      </c>
      <c r="E13" s="17">
        <v>1817999.0699999996</v>
      </c>
      <c r="F13" s="17">
        <v>174</v>
      </c>
      <c r="G13" s="17">
        <v>1520285</v>
      </c>
      <c r="H13" s="17">
        <v>55816</v>
      </c>
      <c r="I13" s="17">
        <v>182436</v>
      </c>
      <c r="J13" s="18">
        <v>7571</v>
      </c>
      <c r="K13" s="17">
        <v>126620</v>
      </c>
      <c r="L13" s="17">
        <v>7571</v>
      </c>
      <c r="M13" s="18">
        <v>0</v>
      </c>
      <c r="N13" s="18">
        <f t="shared" si="0"/>
        <v>380014</v>
      </c>
      <c r="O13" s="17">
        <v>1520285</v>
      </c>
      <c r="P13" s="17">
        <v>1520285</v>
      </c>
    </row>
    <row r="14" spans="1:16" hidden="1" x14ac:dyDescent="0.3">
      <c r="A14" s="15" t="s">
        <v>24</v>
      </c>
      <c r="B14" s="2" t="s">
        <v>40</v>
      </c>
      <c r="C14" s="10" t="s">
        <v>16</v>
      </c>
      <c r="D14" s="17">
        <v>178</v>
      </c>
      <c r="E14" s="17">
        <v>2005410.9699999997</v>
      </c>
      <c r="F14" s="17">
        <v>178</v>
      </c>
      <c r="G14" s="17">
        <v>1684278</v>
      </c>
      <c r="H14" s="17">
        <v>61729</v>
      </c>
      <c r="I14" s="17">
        <v>202090</v>
      </c>
      <c r="J14" s="18">
        <v>8465</v>
      </c>
      <c r="K14" s="17">
        <v>140361</v>
      </c>
      <c r="L14" s="17">
        <v>8465</v>
      </c>
      <c r="M14" s="18">
        <v>0</v>
      </c>
      <c r="N14" s="18">
        <f t="shared" si="0"/>
        <v>421110</v>
      </c>
      <c r="O14" s="17">
        <v>1684278</v>
      </c>
      <c r="P14" s="17">
        <v>1684278</v>
      </c>
    </row>
    <row r="15" spans="1:16" hidden="1" x14ac:dyDescent="0.3">
      <c r="A15" s="15" t="s">
        <v>24</v>
      </c>
      <c r="B15" s="2" t="s">
        <v>32</v>
      </c>
      <c r="C15" s="10" t="s">
        <v>16</v>
      </c>
      <c r="D15" s="17">
        <v>23</v>
      </c>
      <c r="E15" s="17">
        <v>209578.3</v>
      </c>
      <c r="F15" s="17">
        <v>23</v>
      </c>
      <c r="G15" s="17">
        <v>174779</v>
      </c>
      <c r="H15" s="17">
        <v>6413</v>
      </c>
      <c r="I15" s="17">
        <v>20972</v>
      </c>
      <c r="J15" s="18">
        <v>870</v>
      </c>
      <c r="K15" s="17">
        <v>14559</v>
      </c>
      <c r="L15" s="17">
        <v>870</v>
      </c>
      <c r="M15" s="18">
        <v>0</v>
      </c>
      <c r="N15" s="18">
        <f t="shared" si="0"/>
        <v>43684</v>
      </c>
      <c r="O15" s="17">
        <v>174779</v>
      </c>
      <c r="P15" s="17">
        <v>174779</v>
      </c>
    </row>
    <row r="16" spans="1:16" hidden="1" x14ac:dyDescent="0.3">
      <c r="A16" s="15" t="s">
        <v>24</v>
      </c>
      <c r="B16" s="2" t="s">
        <v>33</v>
      </c>
      <c r="C16" s="10" t="s">
        <v>16</v>
      </c>
      <c r="D16" s="17">
        <v>2</v>
      </c>
      <c r="E16" s="17">
        <v>21837.52</v>
      </c>
      <c r="F16" s="17">
        <v>2</v>
      </c>
      <c r="G16" s="17">
        <v>20486</v>
      </c>
      <c r="H16" s="17">
        <v>752</v>
      </c>
      <c r="I16" s="17">
        <v>2458</v>
      </c>
      <c r="J16" s="18">
        <v>102</v>
      </c>
      <c r="K16" s="17">
        <v>1706</v>
      </c>
      <c r="L16" s="17">
        <v>102</v>
      </c>
      <c r="M16" s="18">
        <v>0</v>
      </c>
      <c r="N16" s="18">
        <f t="shared" si="0"/>
        <v>5120</v>
      </c>
      <c r="O16" s="17">
        <v>20486</v>
      </c>
      <c r="P16" s="17">
        <v>20486</v>
      </c>
    </row>
    <row r="17" spans="1:16" hidden="1" x14ac:dyDescent="0.3">
      <c r="A17" s="15" t="s">
        <v>24</v>
      </c>
      <c r="B17" s="2" t="s">
        <v>48</v>
      </c>
      <c r="C17" s="10" t="s">
        <v>16</v>
      </c>
      <c r="D17" s="17">
        <v>26</v>
      </c>
      <c r="E17" s="17">
        <v>419347.13</v>
      </c>
      <c r="F17" s="17">
        <v>26</v>
      </c>
      <c r="G17" s="17">
        <v>307569</v>
      </c>
      <c r="H17" s="17">
        <v>11288</v>
      </c>
      <c r="I17" s="17">
        <v>36908</v>
      </c>
      <c r="J17" s="18">
        <v>1540</v>
      </c>
      <c r="K17" s="17">
        <v>25620</v>
      </c>
      <c r="L17" s="17">
        <v>1540</v>
      </c>
      <c r="M17" s="18">
        <v>0</v>
      </c>
      <c r="N17" s="18">
        <f t="shared" si="0"/>
        <v>76896</v>
      </c>
      <c r="O17" s="17">
        <v>307569</v>
      </c>
      <c r="P17" s="17">
        <v>307569</v>
      </c>
    </row>
    <row r="18" spans="1:16" hidden="1" x14ac:dyDescent="0.3">
      <c r="A18" s="15" t="s">
        <v>24</v>
      </c>
      <c r="B18" s="2" t="s">
        <v>41</v>
      </c>
      <c r="C18" s="10" t="s">
        <v>16</v>
      </c>
      <c r="D18" s="17">
        <v>71</v>
      </c>
      <c r="E18" s="17">
        <v>910599.90999999992</v>
      </c>
      <c r="F18" s="17">
        <v>71</v>
      </c>
      <c r="G18" s="17">
        <v>639398</v>
      </c>
      <c r="H18" s="17">
        <v>23453</v>
      </c>
      <c r="I18" s="17">
        <v>76724</v>
      </c>
      <c r="J18" s="18">
        <v>3204</v>
      </c>
      <c r="K18" s="17">
        <v>53271</v>
      </c>
      <c r="L18" s="17">
        <v>3204</v>
      </c>
      <c r="M18" s="18">
        <v>0</v>
      </c>
      <c r="N18" s="18">
        <f t="shared" si="0"/>
        <v>159856</v>
      </c>
      <c r="O18" s="17">
        <v>639398</v>
      </c>
      <c r="P18" s="17">
        <v>639398</v>
      </c>
    </row>
    <row r="19" spans="1:16" hidden="1" x14ac:dyDescent="0.3">
      <c r="A19" s="15" t="s">
        <v>24</v>
      </c>
      <c r="B19" s="2" t="s">
        <v>34</v>
      </c>
      <c r="C19" s="10" t="s">
        <v>16</v>
      </c>
      <c r="D19" s="17">
        <v>7</v>
      </c>
      <c r="E19" s="17">
        <v>177938.47</v>
      </c>
      <c r="F19" s="17">
        <v>7</v>
      </c>
      <c r="G19" s="17">
        <v>105000</v>
      </c>
      <c r="H19" s="17">
        <v>3850</v>
      </c>
      <c r="I19" s="17">
        <v>12600</v>
      </c>
      <c r="J19" s="18">
        <v>525</v>
      </c>
      <c r="K19" s="17">
        <v>8750</v>
      </c>
      <c r="L19" s="17">
        <v>525</v>
      </c>
      <c r="M19" s="18">
        <v>0</v>
      </c>
      <c r="N19" s="18">
        <f t="shared" si="0"/>
        <v>26250</v>
      </c>
      <c r="O19" s="17">
        <v>105000</v>
      </c>
      <c r="P19" s="17">
        <v>105000</v>
      </c>
    </row>
    <row r="20" spans="1:16" hidden="1" x14ac:dyDescent="0.3">
      <c r="A20" s="15" t="s">
        <v>24</v>
      </c>
      <c r="B20" s="2" t="s">
        <v>47</v>
      </c>
      <c r="C20" s="10" t="s">
        <v>16</v>
      </c>
      <c r="D20" s="17">
        <v>1</v>
      </c>
      <c r="E20" s="17">
        <v>12865</v>
      </c>
      <c r="F20" s="17">
        <v>1</v>
      </c>
      <c r="G20" s="17">
        <v>10099</v>
      </c>
      <c r="H20" s="17">
        <v>371</v>
      </c>
      <c r="I20" s="17">
        <v>1212</v>
      </c>
      <c r="J20" s="18">
        <v>50</v>
      </c>
      <c r="K20" s="17">
        <v>841</v>
      </c>
      <c r="L20" s="17">
        <v>50</v>
      </c>
      <c r="M20" s="18">
        <v>0</v>
      </c>
      <c r="N20" s="18">
        <f t="shared" si="0"/>
        <v>2524</v>
      </c>
      <c r="O20" s="17">
        <v>10099</v>
      </c>
      <c r="P20" s="17">
        <v>10099</v>
      </c>
    </row>
    <row r="21" spans="1:16" hidden="1" x14ac:dyDescent="0.3">
      <c r="A21" s="15" t="s">
        <v>24</v>
      </c>
      <c r="B21" s="2" t="s">
        <v>35</v>
      </c>
      <c r="C21" s="10" t="s">
        <v>16</v>
      </c>
      <c r="D21" s="17">
        <v>1</v>
      </c>
      <c r="E21" s="17">
        <v>18716</v>
      </c>
      <c r="F21" s="17">
        <v>1</v>
      </c>
      <c r="G21" s="17">
        <v>15000</v>
      </c>
      <c r="H21" s="17">
        <v>550</v>
      </c>
      <c r="I21" s="17">
        <v>1800</v>
      </c>
      <c r="J21" s="18">
        <v>75</v>
      </c>
      <c r="K21" s="17">
        <v>1250</v>
      </c>
      <c r="L21" s="17">
        <v>75</v>
      </c>
      <c r="M21" s="18">
        <v>0</v>
      </c>
      <c r="N21" s="18">
        <f t="shared" si="0"/>
        <v>3750</v>
      </c>
      <c r="O21" s="17">
        <v>15000</v>
      </c>
      <c r="P21" s="17">
        <v>15000</v>
      </c>
    </row>
    <row r="22" spans="1:16" hidden="1" x14ac:dyDescent="0.3">
      <c r="A22" s="15" t="s">
        <v>24</v>
      </c>
      <c r="B22" s="2" t="s">
        <v>38</v>
      </c>
      <c r="C22" s="10" t="s">
        <v>16</v>
      </c>
      <c r="D22" s="17">
        <v>1</v>
      </c>
      <c r="E22" s="17">
        <v>13697.54</v>
      </c>
      <c r="F22" s="17">
        <v>1</v>
      </c>
      <c r="G22" s="17">
        <v>12964</v>
      </c>
      <c r="H22" s="17">
        <v>476</v>
      </c>
      <c r="I22" s="17">
        <v>1556</v>
      </c>
      <c r="J22" s="18">
        <v>65</v>
      </c>
      <c r="K22" s="17">
        <v>1080</v>
      </c>
      <c r="L22" s="17">
        <v>65</v>
      </c>
      <c r="M22" s="18">
        <v>0</v>
      </c>
      <c r="N22" s="18">
        <f t="shared" si="0"/>
        <v>3242</v>
      </c>
      <c r="O22" s="17">
        <v>12964</v>
      </c>
      <c r="P22" s="17">
        <v>12964</v>
      </c>
    </row>
    <row r="23" spans="1:16" hidden="1" x14ac:dyDescent="0.3">
      <c r="A23" s="15" t="s">
        <v>24</v>
      </c>
      <c r="B23" s="2" t="s">
        <v>43</v>
      </c>
      <c r="C23" s="10" t="s">
        <v>16</v>
      </c>
      <c r="D23" s="17">
        <v>3</v>
      </c>
      <c r="E23" s="17">
        <v>50941.46</v>
      </c>
      <c r="F23" s="17">
        <v>3</v>
      </c>
      <c r="G23" s="17">
        <v>29196</v>
      </c>
      <c r="H23" s="17">
        <v>1071</v>
      </c>
      <c r="I23" s="17">
        <v>3503</v>
      </c>
      <c r="J23" s="18">
        <v>146</v>
      </c>
      <c r="K23" s="17">
        <v>2432</v>
      </c>
      <c r="L23" s="17">
        <v>146</v>
      </c>
      <c r="M23" s="18">
        <v>0</v>
      </c>
      <c r="N23" s="18">
        <f t="shared" si="0"/>
        <v>7298</v>
      </c>
      <c r="O23" s="17">
        <v>29196</v>
      </c>
      <c r="P23" s="17">
        <v>29196</v>
      </c>
    </row>
    <row r="24" spans="1:16" hidden="1" x14ac:dyDescent="0.3">
      <c r="A24" s="15" t="s">
        <v>24</v>
      </c>
      <c r="B24" s="2" t="s">
        <v>39</v>
      </c>
      <c r="C24" s="10" t="s">
        <v>16</v>
      </c>
      <c r="D24" s="17">
        <v>5</v>
      </c>
      <c r="E24" s="17">
        <v>117408</v>
      </c>
      <c r="F24" s="17">
        <v>5</v>
      </c>
      <c r="G24" s="17">
        <v>75000</v>
      </c>
      <c r="H24" s="17">
        <v>2750</v>
      </c>
      <c r="I24" s="17">
        <v>9000</v>
      </c>
      <c r="J24" s="18">
        <v>375</v>
      </c>
      <c r="K24" s="17">
        <v>6250</v>
      </c>
      <c r="L24" s="17">
        <v>375</v>
      </c>
      <c r="M24" s="18">
        <v>0</v>
      </c>
      <c r="N24" s="18">
        <f t="shared" si="0"/>
        <v>18750</v>
      </c>
      <c r="O24" s="17">
        <v>75000</v>
      </c>
      <c r="P24" s="17">
        <v>75000</v>
      </c>
    </row>
    <row r="25" spans="1:16" hidden="1" x14ac:dyDescent="0.3">
      <c r="A25" s="15" t="s">
        <v>24</v>
      </c>
      <c r="B25" s="2" t="s">
        <v>37</v>
      </c>
      <c r="C25" s="10" t="s">
        <v>16</v>
      </c>
      <c r="D25" s="17">
        <v>1</v>
      </c>
      <c r="E25" s="17">
        <v>17773</v>
      </c>
      <c r="F25" s="17">
        <v>1</v>
      </c>
      <c r="G25" s="17">
        <v>15000</v>
      </c>
      <c r="H25" s="17">
        <v>550</v>
      </c>
      <c r="I25" s="17">
        <v>1800</v>
      </c>
      <c r="J25" s="18">
        <v>75</v>
      </c>
      <c r="K25" s="17">
        <v>1250</v>
      </c>
      <c r="L25" s="17">
        <v>75</v>
      </c>
      <c r="M25" s="18">
        <v>0</v>
      </c>
      <c r="N25" s="18">
        <f t="shared" si="0"/>
        <v>3750</v>
      </c>
      <c r="O25" s="17">
        <v>15000</v>
      </c>
      <c r="P25" s="17">
        <v>15000</v>
      </c>
    </row>
    <row r="26" spans="1:16" hidden="1" x14ac:dyDescent="0.3">
      <c r="A26" s="15" t="s">
        <v>24</v>
      </c>
      <c r="B26" s="2" t="s">
        <v>45</v>
      </c>
      <c r="C26" s="10" t="s">
        <v>16</v>
      </c>
      <c r="D26" s="17">
        <v>7</v>
      </c>
      <c r="E26" s="17">
        <v>118179.40000000001</v>
      </c>
      <c r="F26" s="17">
        <v>7</v>
      </c>
      <c r="G26" s="17">
        <v>83837</v>
      </c>
      <c r="H26" s="17">
        <v>3074</v>
      </c>
      <c r="I26" s="17">
        <v>10059</v>
      </c>
      <c r="J26" s="18">
        <v>419</v>
      </c>
      <c r="K26" s="17">
        <v>6985</v>
      </c>
      <c r="L26" s="17">
        <v>419</v>
      </c>
      <c r="M26" s="18">
        <v>0</v>
      </c>
      <c r="N26" s="18">
        <f t="shared" si="0"/>
        <v>20956</v>
      </c>
      <c r="O26" s="17">
        <v>83837</v>
      </c>
      <c r="P26" s="17">
        <v>83837</v>
      </c>
    </row>
    <row r="27" spans="1:16" hidden="1" x14ac:dyDescent="0.3">
      <c r="A27" s="15" t="s">
        <v>24</v>
      </c>
      <c r="B27" s="2" t="s">
        <v>50</v>
      </c>
      <c r="C27" s="10" t="s">
        <v>16</v>
      </c>
      <c r="D27" s="17">
        <v>81</v>
      </c>
      <c r="E27" s="17">
        <v>1019898.8199999998</v>
      </c>
      <c r="F27" s="17">
        <v>81</v>
      </c>
      <c r="G27" s="17">
        <v>621921</v>
      </c>
      <c r="H27" s="17">
        <v>22832</v>
      </c>
      <c r="I27" s="17">
        <v>74635</v>
      </c>
      <c r="J27" s="18">
        <v>3105</v>
      </c>
      <c r="K27" s="17">
        <v>51803</v>
      </c>
      <c r="L27" s="17">
        <v>3105</v>
      </c>
      <c r="M27" s="18">
        <v>0</v>
      </c>
      <c r="N27" s="18">
        <f t="shared" si="0"/>
        <v>155480</v>
      </c>
      <c r="O27" s="17">
        <v>621921</v>
      </c>
      <c r="P27" s="17">
        <v>621921</v>
      </c>
    </row>
    <row r="28" spans="1:16" hidden="1" x14ac:dyDescent="0.3">
      <c r="A28" s="15" t="s">
        <v>24</v>
      </c>
      <c r="B28" s="2" t="s">
        <v>51</v>
      </c>
      <c r="C28" s="10" t="s">
        <v>16</v>
      </c>
      <c r="D28" s="17">
        <v>12</v>
      </c>
      <c r="E28" s="17">
        <v>307581.24000000005</v>
      </c>
      <c r="F28" s="17">
        <v>12</v>
      </c>
      <c r="G28" s="17">
        <v>172758</v>
      </c>
      <c r="H28" s="17">
        <v>6335</v>
      </c>
      <c r="I28" s="17">
        <v>20731</v>
      </c>
      <c r="J28" s="18">
        <v>864</v>
      </c>
      <c r="K28" s="17">
        <v>14396</v>
      </c>
      <c r="L28" s="17">
        <v>864</v>
      </c>
      <c r="M28" s="18">
        <v>0</v>
      </c>
      <c r="N28" s="18">
        <f t="shared" si="0"/>
        <v>43190</v>
      </c>
      <c r="O28" s="17">
        <v>172758</v>
      </c>
      <c r="P28" s="17">
        <v>172758</v>
      </c>
    </row>
    <row r="29" spans="1:16" hidden="1" x14ac:dyDescent="0.3">
      <c r="A29" s="15" t="s">
        <v>24</v>
      </c>
      <c r="B29" s="2" t="s">
        <v>52</v>
      </c>
      <c r="C29" s="10" t="s">
        <v>16</v>
      </c>
      <c r="D29" s="17">
        <v>6</v>
      </c>
      <c r="E29" s="17">
        <v>41719.56</v>
      </c>
      <c r="F29" s="17">
        <v>6</v>
      </c>
      <c r="G29" s="17">
        <v>36000</v>
      </c>
      <c r="H29" s="17">
        <v>1321</v>
      </c>
      <c r="I29" s="17">
        <v>4320</v>
      </c>
      <c r="J29" s="18">
        <v>179</v>
      </c>
      <c r="K29" s="17">
        <v>2999</v>
      </c>
      <c r="L29" s="17">
        <v>179</v>
      </c>
      <c r="M29" s="18">
        <v>0</v>
      </c>
      <c r="N29" s="18">
        <f t="shared" si="0"/>
        <v>8998</v>
      </c>
      <c r="O29" s="17">
        <v>36000</v>
      </c>
      <c r="P29" s="17">
        <v>36000</v>
      </c>
    </row>
    <row r="30" spans="1:16" hidden="1" x14ac:dyDescent="0.3">
      <c r="A30" s="15" t="s">
        <v>24</v>
      </c>
      <c r="B30" s="2" t="s">
        <v>54</v>
      </c>
      <c r="C30" s="10" t="s">
        <v>16</v>
      </c>
      <c r="D30" s="17">
        <v>71</v>
      </c>
      <c r="E30" s="17">
        <v>939811.50000000047</v>
      </c>
      <c r="F30" s="17">
        <v>71</v>
      </c>
      <c r="G30" s="17">
        <v>653563</v>
      </c>
      <c r="H30" s="17">
        <v>23995</v>
      </c>
      <c r="I30" s="17">
        <v>78439</v>
      </c>
      <c r="J30" s="18">
        <v>3259</v>
      </c>
      <c r="K30" s="17">
        <v>54444</v>
      </c>
      <c r="L30" s="17">
        <v>3259</v>
      </c>
      <c r="M30" s="18">
        <v>0</v>
      </c>
      <c r="N30" s="18">
        <f t="shared" si="0"/>
        <v>163396</v>
      </c>
      <c r="O30" s="17">
        <v>653563</v>
      </c>
      <c r="P30" s="17">
        <v>653563</v>
      </c>
    </row>
    <row r="31" spans="1:16" hidden="1" x14ac:dyDescent="0.3">
      <c r="A31" s="15" t="s">
        <v>24</v>
      </c>
      <c r="B31" s="2" t="s">
        <v>55</v>
      </c>
      <c r="C31" s="10" t="s">
        <v>16</v>
      </c>
      <c r="D31" s="17">
        <v>1</v>
      </c>
      <c r="E31" s="17">
        <v>15441</v>
      </c>
      <c r="F31" s="17">
        <v>1</v>
      </c>
      <c r="G31" s="17">
        <v>15000</v>
      </c>
      <c r="H31" s="17">
        <v>550</v>
      </c>
      <c r="I31" s="17">
        <v>1800</v>
      </c>
      <c r="J31" s="18">
        <v>75</v>
      </c>
      <c r="K31" s="17">
        <v>1250</v>
      </c>
      <c r="L31" s="17">
        <v>75</v>
      </c>
      <c r="M31" s="18">
        <v>0</v>
      </c>
      <c r="N31" s="18">
        <f t="shared" si="0"/>
        <v>3750</v>
      </c>
      <c r="O31" s="17">
        <v>15000</v>
      </c>
      <c r="P31" s="17">
        <v>15000</v>
      </c>
    </row>
    <row r="32" spans="1:16" hidden="1" x14ac:dyDescent="0.3">
      <c r="A32" s="15" t="s">
        <v>24</v>
      </c>
      <c r="B32" s="2" t="s">
        <v>56</v>
      </c>
      <c r="C32" s="10" t="s">
        <v>16</v>
      </c>
      <c r="D32" s="17">
        <v>1</v>
      </c>
      <c r="E32" s="17">
        <v>134940</v>
      </c>
      <c r="F32" s="17">
        <v>1</v>
      </c>
      <c r="G32" s="17">
        <v>52431</v>
      </c>
      <c r="H32" s="17">
        <v>550</v>
      </c>
      <c r="I32" s="17">
        <v>6292</v>
      </c>
      <c r="J32" s="18">
        <v>262</v>
      </c>
      <c r="K32" s="17">
        <v>1250</v>
      </c>
      <c r="L32" s="17">
        <v>75</v>
      </c>
      <c r="M32" s="18">
        <v>0</v>
      </c>
      <c r="N32" s="18">
        <f t="shared" si="0"/>
        <v>8429</v>
      </c>
      <c r="O32" s="17">
        <v>15000</v>
      </c>
      <c r="P32" s="17">
        <v>15000</v>
      </c>
    </row>
    <row r="33" spans="1:16" hidden="1" x14ac:dyDescent="0.3">
      <c r="A33" s="15" t="s">
        <v>24</v>
      </c>
      <c r="B33" s="2" t="s">
        <v>56</v>
      </c>
      <c r="C33" s="10" t="s">
        <v>16</v>
      </c>
      <c r="D33" s="17">
        <v>2</v>
      </c>
      <c r="E33" s="17">
        <v>159720</v>
      </c>
      <c r="F33" s="17">
        <v>2</v>
      </c>
      <c r="G33" s="17">
        <v>59357</v>
      </c>
      <c r="H33" s="17">
        <v>1100</v>
      </c>
      <c r="I33" s="17">
        <v>7123</v>
      </c>
      <c r="J33" s="18">
        <v>297</v>
      </c>
      <c r="K33" s="17">
        <v>2500</v>
      </c>
      <c r="L33" s="17">
        <v>150</v>
      </c>
      <c r="M33" s="18">
        <v>0</v>
      </c>
      <c r="N33" s="18">
        <f t="shared" si="0"/>
        <v>11170</v>
      </c>
      <c r="O33" s="17">
        <v>30000</v>
      </c>
      <c r="P33" s="17">
        <v>30000</v>
      </c>
    </row>
    <row r="34" spans="1:16" hidden="1" x14ac:dyDescent="0.3">
      <c r="A34" s="15" t="s">
        <v>24</v>
      </c>
      <c r="B34" s="2" t="s">
        <v>57</v>
      </c>
      <c r="C34" s="10" t="s">
        <v>16</v>
      </c>
      <c r="D34" s="17">
        <v>38</v>
      </c>
      <c r="E34" s="17">
        <v>346472.81</v>
      </c>
      <c r="F34" s="17">
        <v>38</v>
      </c>
      <c r="G34" s="17">
        <v>242641</v>
      </c>
      <c r="H34" s="17">
        <v>8908</v>
      </c>
      <c r="I34" s="17">
        <v>29118</v>
      </c>
      <c r="J34" s="18">
        <v>1213</v>
      </c>
      <c r="K34" s="17">
        <v>20210</v>
      </c>
      <c r="L34" s="17">
        <v>1213</v>
      </c>
      <c r="M34" s="18">
        <v>0</v>
      </c>
      <c r="N34" s="18">
        <f t="shared" si="0"/>
        <v>60662</v>
      </c>
      <c r="O34" s="17">
        <v>242641</v>
      </c>
      <c r="P34" s="17">
        <v>242641</v>
      </c>
    </row>
    <row r="35" spans="1:16" hidden="1" x14ac:dyDescent="0.3">
      <c r="A35" s="15" t="s">
        <v>24</v>
      </c>
      <c r="B35" s="2" t="s">
        <v>58</v>
      </c>
      <c r="C35" s="10" t="s">
        <v>16</v>
      </c>
      <c r="D35" s="17">
        <v>14</v>
      </c>
      <c r="E35" s="17">
        <v>175271.18</v>
      </c>
      <c r="F35" s="17">
        <v>14</v>
      </c>
      <c r="G35" s="17">
        <v>128826</v>
      </c>
      <c r="H35" s="17">
        <v>4722</v>
      </c>
      <c r="I35" s="17">
        <v>15457</v>
      </c>
      <c r="J35" s="18">
        <v>647</v>
      </c>
      <c r="K35" s="17">
        <v>10735</v>
      </c>
      <c r="L35" s="17">
        <v>647</v>
      </c>
      <c r="M35" s="18">
        <v>0</v>
      </c>
      <c r="N35" s="18">
        <f t="shared" si="0"/>
        <v>32208</v>
      </c>
      <c r="O35" s="17">
        <v>128826</v>
      </c>
      <c r="P35" s="17">
        <v>128826</v>
      </c>
    </row>
    <row r="36" spans="1:16" hidden="1" x14ac:dyDescent="0.3">
      <c r="A36" s="15" t="s">
        <v>24</v>
      </c>
      <c r="B36" s="2" t="s">
        <v>60</v>
      </c>
      <c r="C36" s="10" t="s">
        <v>16</v>
      </c>
      <c r="D36" s="17">
        <v>5</v>
      </c>
      <c r="E36" s="17">
        <v>36194.159999999996</v>
      </c>
      <c r="F36" s="17">
        <v>5</v>
      </c>
      <c r="G36" s="17">
        <v>32571</v>
      </c>
      <c r="H36" s="17">
        <v>1194</v>
      </c>
      <c r="I36" s="17">
        <v>3908</v>
      </c>
      <c r="J36" s="18">
        <v>163</v>
      </c>
      <c r="K36" s="17">
        <v>2714</v>
      </c>
      <c r="L36" s="17">
        <v>163</v>
      </c>
      <c r="M36" s="18">
        <v>0</v>
      </c>
      <c r="N36" s="18">
        <f t="shared" si="0"/>
        <v>8142</v>
      </c>
      <c r="O36" s="17">
        <v>32571</v>
      </c>
      <c r="P36" s="17">
        <v>32571</v>
      </c>
    </row>
    <row r="37" spans="1:16" hidden="1" x14ac:dyDescent="0.3">
      <c r="A37" s="15" t="s">
        <v>24</v>
      </c>
      <c r="B37" s="2" t="s">
        <v>61</v>
      </c>
      <c r="C37" s="10" t="s">
        <v>16</v>
      </c>
      <c r="D37" s="17">
        <v>1</v>
      </c>
      <c r="E37" s="17">
        <v>19161.39</v>
      </c>
      <c r="F37" s="17">
        <v>1</v>
      </c>
      <c r="G37" s="17">
        <v>12907</v>
      </c>
      <c r="H37" s="17">
        <v>474</v>
      </c>
      <c r="I37" s="17">
        <v>1549</v>
      </c>
      <c r="J37" s="18">
        <v>65</v>
      </c>
      <c r="K37" s="17">
        <v>1075</v>
      </c>
      <c r="L37" s="17">
        <v>65</v>
      </c>
      <c r="M37" s="18">
        <v>0</v>
      </c>
      <c r="N37" s="18">
        <f t="shared" si="0"/>
        <v>3228</v>
      </c>
      <c r="O37" s="17">
        <v>12907</v>
      </c>
      <c r="P37" s="17">
        <v>12907</v>
      </c>
    </row>
    <row r="38" spans="1:16" hidden="1" x14ac:dyDescent="0.3">
      <c r="A38" s="15" t="s">
        <v>24</v>
      </c>
      <c r="B38" s="2" t="s">
        <v>62</v>
      </c>
      <c r="C38" s="10" t="s">
        <v>16</v>
      </c>
      <c r="D38" s="17">
        <v>4</v>
      </c>
      <c r="E38" s="17">
        <v>24152.83</v>
      </c>
      <c r="F38" s="17">
        <v>4</v>
      </c>
      <c r="G38" s="17">
        <v>19873</v>
      </c>
      <c r="H38" s="17">
        <v>730</v>
      </c>
      <c r="I38" s="17">
        <v>2385</v>
      </c>
      <c r="J38" s="18">
        <v>99</v>
      </c>
      <c r="K38" s="17">
        <v>1655</v>
      </c>
      <c r="L38" s="17">
        <v>99</v>
      </c>
      <c r="M38" s="18">
        <v>0</v>
      </c>
      <c r="N38" s="18">
        <f t="shared" ref="N38" si="1">SUM(H38:M38)</f>
        <v>4968</v>
      </c>
      <c r="O38" s="17">
        <v>19873</v>
      </c>
      <c r="P38" s="17">
        <v>19873</v>
      </c>
    </row>
    <row r="39" spans="1:16" hidden="1" x14ac:dyDescent="0.3">
      <c r="A39" s="8" t="s">
        <v>24</v>
      </c>
      <c r="B39" s="8" t="s">
        <v>29</v>
      </c>
      <c r="C39" s="8" t="s">
        <v>16</v>
      </c>
      <c r="D39" s="8">
        <v>1</v>
      </c>
      <c r="E39" s="8">
        <v>18957.3</v>
      </c>
      <c r="F39" s="8">
        <v>1</v>
      </c>
      <c r="G39" s="8">
        <v>16250</v>
      </c>
      <c r="H39" s="8">
        <v>700</v>
      </c>
      <c r="I39" s="8">
        <v>1950</v>
      </c>
      <c r="J39" s="8">
        <v>81</v>
      </c>
      <c r="K39" s="8">
        <v>1250</v>
      </c>
      <c r="L39" s="8">
        <v>75</v>
      </c>
      <c r="M39" s="8">
        <v>0</v>
      </c>
      <c r="N39" s="8">
        <f t="shared" ref="N39:N41" si="2">SUM(H39:M39)</f>
        <v>4056</v>
      </c>
      <c r="O39" s="8">
        <v>15000</v>
      </c>
      <c r="P39" s="8">
        <v>15000</v>
      </c>
    </row>
    <row r="40" spans="1:16" hidden="1" x14ac:dyDescent="0.3">
      <c r="A40" s="8" t="s">
        <v>24</v>
      </c>
      <c r="B40" s="8" t="s">
        <v>30</v>
      </c>
      <c r="C40" s="8" t="s">
        <v>16</v>
      </c>
      <c r="D40" s="8">
        <v>1</v>
      </c>
      <c r="E40" s="8">
        <v>18326.060000000001</v>
      </c>
      <c r="F40" s="8">
        <v>1</v>
      </c>
      <c r="G40" s="8">
        <v>15709</v>
      </c>
      <c r="H40" s="8">
        <v>635</v>
      </c>
      <c r="I40" s="8">
        <v>1885</v>
      </c>
      <c r="J40" s="8">
        <v>79</v>
      </c>
      <c r="K40" s="8">
        <v>1250</v>
      </c>
      <c r="L40" s="8">
        <v>75</v>
      </c>
      <c r="M40" s="8">
        <v>0</v>
      </c>
      <c r="N40" s="8">
        <f t="shared" si="2"/>
        <v>3924</v>
      </c>
      <c r="O40" s="8">
        <v>15000</v>
      </c>
      <c r="P40" s="8">
        <v>15000</v>
      </c>
    </row>
    <row r="41" spans="1:16" hidden="1" x14ac:dyDescent="0.3">
      <c r="A41" s="8" t="s">
        <v>24</v>
      </c>
      <c r="B41" s="8" t="s">
        <v>31</v>
      </c>
      <c r="C41" s="8" t="s">
        <v>16</v>
      </c>
      <c r="D41" s="8">
        <v>4</v>
      </c>
      <c r="E41" s="8">
        <v>24640.670000000002</v>
      </c>
      <c r="F41" s="8">
        <v>4</v>
      </c>
      <c r="G41" s="8">
        <v>21165</v>
      </c>
      <c r="H41" s="8">
        <v>777</v>
      </c>
      <c r="I41" s="8">
        <v>2540</v>
      </c>
      <c r="J41" s="8">
        <v>106</v>
      </c>
      <c r="K41" s="8">
        <v>1763</v>
      </c>
      <c r="L41" s="8">
        <v>106</v>
      </c>
      <c r="M41" s="8">
        <v>0</v>
      </c>
      <c r="N41" s="8">
        <f t="shared" si="2"/>
        <v>5292</v>
      </c>
      <c r="O41" s="8">
        <v>21165</v>
      </c>
      <c r="P41" s="8">
        <v>21165</v>
      </c>
    </row>
    <row r="42" spans="1:16" hidden="1" x14ac:dyDescent="0.3">
      <c r="A42" s="8" t="s">
        <v>24</v>
      </c>
      <c r="B42" s="8" t="s">
        <v>57</v>
      </c>
      <c r="C42" s="8" t="s">
        <v>16</v>
      </c>
      <c r="D42" s="8">
        <v>1</v>
      </c>
      <c r="E42" s="8">
        <v>13509.84</v>
      </c>
      <c r="F42" s="8">
        <v>1</v>
      </c>
      <c r="G42" s="8">
        <v>9667</v>
      </c>
      <c r="H42" s="8">
        <v>355</v>
      </c>
      <c r="I42" s="8">
        <v>1160</v>
      </c>
      <c r="J42" s="8">
        <v>48</v>
      </c>
      <c r="K42" s="8">
        <v>805</v>
      </c>
      <c r="L42" s="8">
        <v>48</v>
      </c>
      <c r="M42" s="8">
        <v>0</v>
      </c>
      <c r="N42" s="8">
        <f t="shared" ref="N42:N43" si="3">SUM(H42:M42)</f>
        <v>2416</v>
      </c>
      <c r="O42" s="8">
        <v>9667</v>
      </c>
      <c r="P42" s="8">
        <v>9667</v>
      </c>
    </row>
    <row r="43" spans="1:16" hidden="1" x14ac:dyDescent="0.3">
      <c r="A43" s="8" t="s">
        <v>24</v>
      </c>
      <c r="B43" s="8" t="s">
        <v>41</v>
      </c>
      <c r="C43" s="8" t="s">
        <v>16</v>
      </c>
      <c r="D43" s="8">
        <v>3</v>
      </c>
      <c r="E43" s="8">
        <v>40043.229999999996</v>
      </c>
      <c r="F43" s="8">
        <v>3</v>
      </c>
      <c r="G43" s="8">
        <v>28179</v>
      </c>
      <c r="H43" s="8">
        <v>1033</v>
      </c>
      <c r="I43" s="8">
        <v>3381</v>
      </c>
      <c r="J43" s="8">
        <v>140</v>
      </c>
      <c r="K43" s="8">
        <v>2348</v>
      </c>
      <c r="L43" s="8">
        <v>140</v>
      </c>
      <c r="M43" s="8">
        <v>0</v>
      </c>
      <c r="N43" s="8">
        <f t="shared" si="3"/>
        <v>7042</v>
      </c>
      <c r="O43" s="8">
        <v>28179</v>
      </c>
      <c r="P43" s="8">
        <v>28179</v>
      </c>
    </row>
    <row r="44" spans="1:16" hidden="1" x14ac:dyDescent="0.3">
      <c r="A44" s="15"/>
      <c r="B44" s="2"/>
      <c r="C44" s="10"/>
      <c r="D44" s="17"/>
      <c r="E44" s="17"/>
      <c r="F44" s="17"/>
      <c r="G44" s="17"/>
      <c r="H44" s="17"/>
      <c r="I44" s="17"/>
      <c r="J44" s="18"/>
      <c r="K44" s="17"/>
      <c r="L44" s="17"/>
      <c r="M44" s="18"/>
      <c r="N44" s="18"/>
      <c r="O44" s="17"/>
      <c r="P44" s="26"/>
    </row>
    <row r="45" spans="1:16" hidden="1" x14ac:dyDescent="0.3">
      <c r="A45" s="2"/>
      <c r="B45" s="15" t="s">
        <v>22</v>
      </c>
      <c r="C45" s="10"/>
      <c r="D45" s="19">
        <f t="shared" ref="D45:P45" si="4">SUM(D6:D44)</f>
        <v>1005</v>
      </c>
      <c r="E45" s="19">
        <f t="shared" si="4"/>
        <v>13724940.120000008</v>
      </c>
      <c r="F45" s="19">
        <f t="shared" si="4"/>
        <v>1005</v>
      </c>
      <c r="G45" s="19">
        <f t="shared" si="4"/>
        <v>10549603</v>
      </c>
      <c r="H45" s="19">
        <f t="shared" si="4"/>
        <v>405736</v>
      </c>
      <c r="I45" s="31">
        <f t="shared" si="4"/>
        <v>1265930</v>
      </c>
      <c r="J45" s="19">
        <f t="shared" si="4"/>
        <v>52764</v>
      </c>
      <c r="K45" s="19">
        <f t="shared" si="4"/>
        <v>852179</v>
      </c>
      <c r="L45" s="19">
        <f t="shared" si="4"/>
        <v>51151</v>
      </c>
      <c r="M45" s="19">
        <f t="shared" si="4"/>
        <v>0</v>
      </c>
      <c r="N45" s="19">
        <f t="shared" si="4"/>
        <v>2627760</v>
      </c>
      <c r="O45" s="19">
        <f t="shared" si="4"/>
        <v>10228457</v>
      </c>
      <c r="P45" s="19">
        <f t="shared" si="4"/>
        <v>10228457</v>
      </c>
    </row>
    <row r="46" spans="1:16" hidden="1" x14ac:dyDescent="0.3">
      <c r="A46" s="2"/>
      <c r="B46" s="8" t="s">
        <v>53</v>
      </c>
      <c r="C46" s="10"/>
      <c r="D46" s="20">
        <v>7</v>
      </c>
      <c r="E46" s="20">
        <v>72402.26999999999</v>
      </c>
      <c r="F46" s="20">
        <v>7</v>
      </c>
      <c r="G46" s="20">
        <v>54004</v>
      </c>
      <c r="H46" s="20">
        <v>1981</v>
      </c>
      <c r="I46" s="20">
        <v>6480</v>
      </c>
      <c r="J46" s="20">
        <v>269</v>
      </c>
      <c r="K46" s="20">
        <v>4499</v>
      </c>
      <c r="L46" s="20">
        <v>269</v>
      </c>
      <c r="M46" s="20">
        <f>SUM(M39:M40)</f>
        <v>0</v>
      </c>
      <c r="N46" s="20">
        <f>SUM(N39:N41)</f>
        <v>13272</v>
      </c>
      <c r="O46" s="20">
        <v>54004</v>
      </c>
      <c r="P46" s="20">
        <v>54004</v>
      </c>
    </row>
    <row r="47" spans="1:16" hidden="1" x14ac:dyDescent="0.3">
      <c r="A47" s="2"/>
      <c r="B47" s="8" t="s">
        <v>49</v>
      </c>
      <c r="C47" s="10"/>
      <c r="D47" s="20">
        <v>3</v>
      </c>
      <c r="E47" s="20">
        <v>43074.83</v>
      </c>
      <c r="F47" s="20">
        <v>3</v>
      </c>
      <c r="G47" s="20">
        <v>36966</v>
      </c>
      <c r="H47" s="20">
        <v>1519</v>
      </c>
      <c r="I47" s="20">
        <v>4436</v>
      </c>
      <c r="J47" s="20">
        <v>185</v>
      </c>
      <c r="K47" s="20">
        <v>2917</v>
      </c>
      <c r="L47" s="20">
        <v>175</v>
      </c>
      <c r="M47" s="20">
        <f>SUM(M40:M41)</f>
        <v>0</v>
      </c>
      <c r="N47" s="20">
        <f>SUM(N42:N43)</f>
        <v>9458</v>
      </c>
      <c r="O47" s="20">
        <v>35007</v>
      </c>
      <c r="P47" s="20">
        <v>35007</v>
      </c>
    </row>
    <row r="48" spans="1:16" x14ac:dyDescent="0.3">
      <c r="A48" s="3"/>
      <c r="B48" s="12"/>
      <c r="D48" s="21"/>
      <c r="E48" s="21"/>
      <c r="F48" s="21"/>
      <c r="G48" s="21"/>
      <c r="H48" s="21"/>
      <c r="I48" s="21"/>
      <c r="J48" s="34" t="s">
        <v>25</v>
      </c>
      <c r="K48" s="34"/>
      <c r="L48" s="34"/>
      <c r="M48" s="34"/>
      <c r="N48" s="19">
        <v>0</v>
      </c>
      <c r="O48" s="21"/>
      <c r="P48" s="21"/>
    </row>
    <row r="49" spans="1:16" x14ac:dyDescent="0.3">
      <c r="A49" s="3"/>
      <c r="B49" s="12"/>
      <c r="D49" s="21"/>
      <c r="E49" s="21"/>
      <c r="F49" s="21"/>
      <c r="G49" s="21"/>
      <c r="H49" s="21"/>
      <c r="I49" s="21"/>
      <c r="J49" s="34" t="s">
        <v>27</v>
      </c>
      <c r="K49" s="34"/>
      <c r="L49" s="34"/>
      <c r="M49" s="34"/>
      <c r="N49" s="19">
        <v>73</v>
      </c>
      <c r="O49" s="21"/>
      <c r="P49" s="21"/>
    </row>
    <row r="50" spans="1:16" x14ac:dyDescent="0.3">
      <c r="A50" s="3"/>
      <c r="B50" s="16" t="s">
        <v>21</v>
      </c>
      <c r="C50" s="10"/>
      <c r="D50" s="22">
        <f>D45-D47-D46</f>
        <v>995</v>
      </c>
      <c r="E50" s="22">
        <f t="shared" ref="E50:P50" si="5">E45-E47-E46</f>
        <v>13609463.020000009</v>
      </c>
      <c r="F50" s="22">
        <f t="shared" si="5"/>
        <v>995</v>
      </c>
      <c r="G50" s="22">
        <f t="shared" si="5"/>
        <v>10458633</v>
      </c>
      <c r="H50" s="22">
        <f t="shared" si="5"/>
        <v>402236</v>
      </c>
      <c r="I50" s="22">
        <f t="shared" si="5"/>
        <v>1255014</v>
      </c>
      <c r="J50" s="22">
        <f t="shared" si="5"/>
        <v>52310</v>
      </c>
      <c r="K50" s="22">
        <f t="shared" si="5"/>
        <v>844763</v>
      </c>
      <c r="L50" s="22">
        <f t="shared" si="5"/>
        <v>50707</v>
      </c>
      <c r="M50" s="22">
        <f t="shared" si="5"/>
        <v>0</v>
      </c>
      <c r="N50" s="32">
        <f>N45-N47-N46-N48-N49</f>
        <v>2604957</v>
      </c>
      <c r="O50" s="22">
        <f t="shared" si="5"/>
        <v>10139446</v>
      </c>
      <c r="P50" s="22">
        <f t="shared" si="5"/>
        <v>10139446</v>
      </c>
    </row>
    <row r="51" spans="1:16" x14ac:dyDescent="0.3">
      <c r="A51" s="3"/>
      <c r="B51" s="9"/>
      <c r="C51" s="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3">
      <c r="N52" s="24"/>
      <c r="O52" s="21"/>
    </row>
  </sheetData>
  <autoFilter ref="A4:P43">
    <filterColumn colId="1">
      <filters>
        <filter val="FORTIES (FL.LT.RAJAN DHALL) - ENGG"/>
        <filter val="FORTIES (FL.LT.RAJAN DHALL) - HK"/>
      </filters>
    </filterColumn>
  </autoFilter>
  <mergeCells count="15">
    <mergeCell ref="J49:M49"/>
    <mergeCell ref="B3:B4"/>
    <mergeCell ref="J48:M48"/>
    <mergeCell ref="A1:O1"/>
    <mergeCell ref="A2:O2"/>
    <mergeCell ref="P3:P4"/>
    <mergeCell ref="D3:D4"/>
    <mergeCell ref="O3:O4"/>
    <mergeCell ref="N3:N4"/>
    <mergeCell ref="H3:I3"/>
    <mergeCell ref="G3:G4"/>
    <mergeCell ref="F3:F4"/>
    <mergeCell ref="C3:C4"/>
    <mergeCell ref="A3:A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2022-11-26T11:30:53Z</dcterms:modified>
</cp:coreProperties>
</file>