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sharfuddin\Invoice 2022-2023\(8)Invoice-Nov-2022\Billing &amp; Compliance Folder\Delhi\Flt. Lt. Rajan Dhall HK &amp; ENGG\"/>
    </mc:Choice>
  </mc:AlternateContent>
  <bookViews>
    <workbookView xWindow="-120" yWindow="-120" windowWidth="29040" windowHeight="15840"/>
  </bookViews>
  <sheets>
    <sheet name="ESIC Contribution Summary" sheetId="7" r:id="rId1"/>
  </sheets>
  <definedNames>
    <definedName name="_xlnm._FilterDatabase" localSheetId="0" hidden="1">'ESIC Contribution Summary'!$A$7:$I$14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7" l="1"/>
  <c r="H12" i="7" s="1"/>
  <c r="G10" i="7"/>
  <c r="G13" i="7"/>
  <c r="H13" i="7" s="1"/>
  <c r="G11" i="7"/>
  <c r="H11" i="7" s="1"/>
  <c r="H10" i="7"/>
  <c r="G9" i="7"/>
  <c r="H9" i="7" s="1"/>
  <c r="G8" i="7"/>
  <c r="H8" i="7" s="1"/>
  <c r="D14" i="7"/>
  <c r="A9" i="7" l="1"/>
  <c r="A10" i="7" s="1"/>
  <c r="A11" i="7" s="1"/>
  <c r="A12" i="7" s="1"/>
  <c r="A13" i="7" s="1"/>
  <c r="E14" i="7" l="1"/>
  <c r="F14" i="7"/>
  <c r="G14" i="7"/>
  <c r="H14" i="7"/>
  <c r="H20" i="7" s="1"/>
</calcChain>
</file>

<file path=xl/sharedStrings.xml><?xml version="1.0" encoding="utf-8"?>
<sst xmlns="http://schemas.openxmlformats.org/spreadsheetml/2006/main" count="32" uniqueCount="23">
  <si>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</si>
  <si>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</si>
  <si>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</si>
  <si>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</si>
  <si>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</si>
  <si>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</si>
  <si>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</si>
  <si>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FORTIES (FL.LT.RAJAN DHALL) - ENGG</t>
  </si>
  <si>
    <t>FORTIES (FL.LT.RAJAN DHALL) - ENGG (E.D)</t>
  </si>
  <si>
    <t>FORTIES (FL.LT.RAJAN DHALL) - GDA</t>
  </si>
  <si>
    <t>FORTIES (FL.LT.RAJAN DHALL) - GDA - (E.D)</t>
  </si>
  <si>
    <t>FORTIES (FL.LT.RAJAN DHALL) - HK</t>
  </si>
  <si>
    <t>FORTIES (FL.LT.RAJAN DHALL) - HK - (E.D)</t>
  </si>
  <si>
    <t>Del-I-Fortis Vasantkunj-Rajandhall</t>
  </si>
  <si>
    <t>ESI Contribution Summary for the month of October 2022</t>
  </si>
  <si>
    <t>No.of</t>
  </si>
  <si>
    <t>Contribution</t>
  </si>
  <si>
    <t>Name</t>
  </si>
  <si>
    <t>Employee</t>
  </si>
  <si>
    <t>Wage</t>
  </si>
  <si>
    <t>Employer</t>
  </si>
  <si>
    <t>Total</t>
  </si>
  <si>
    <t>cost 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</si>
</sst>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0"/>
  <sheetViews>
    <sheetView tabSelected="1" workbookViewId="0">
      <selection activeCell="C19" sqref="C19"/>
    </sheetView>
  </sheetViews>
  <sheetFormatPr defaultRowHeight="11.25" x14ac:dyDescent="0.25"/>
  <cols>
    <col min="1" max="1" width="3.28515625" style="2" customWidth="1"/>
    <col min="2" max="2" width="32.85546875" style="7" customWidth="1"/>
    <col min="3" max="3" width="24.42578125" style="7" bestFit="1" customWidth="1"/>
    <col min="4" max="4" width="7.5703125" style="2" customWidth="1"/>
    <col min="5" max="5" width="7.85546875" style="9" customWidth="1"/>
    <col min="6" max="6" width="7.5703125" style="8" customWidth="1"/>
    <col min="7" max="7" width="7.42578125" style="8" customWidth="1"/>
    <col min="8" max="8" width="8.28515625" style="8" bestFit="1" customWidth="1"/>
    <col min="9" max="9" width="4.5703125" style="7" customWidth="1"/>
    <col min="10" max="16384" width="9.140625" style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 t="s">
        <v>14</v>
      </c>
      <c r="B4" s="1"/>
      <c r="C4" s="1"/>
      <c r="D4" s="1"/>
      <c r="E4" s="1"/>
      <c r="F4" s="1"/>
      <c r="G4" s="1"/>
      <c r="H4" s="1"/>
      <c r="I4" s="1"/>
    </row>
    <row r="5" spans="1:9" ht="18" customHeight="1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9" s="2" customFormat="1" ht="18" customHeight="1" x14ac:dyDescent="0.25">
      <c r="A6" s="14" t="s">
        <v>2</v>
      </c>
      <c r="B6" s="14" t="s">
        <v>5</v>
      </c>
      <c r="C6" s="14" t="s">
        <v>22</v>
      </c>
      <c r="D6" s="14" t="s">
        <v>15</v>
      </c>
      <c r="E6" s="14" t="s">
        <v>6</v>
      </c>
      <c r="F6" s="16" t="s">
        <v>16</v>
      </c>
      <c r="G6" s="16"/>
      <c r="H6" s="16"/>
      <c r="I6" s="14" t="s">
        <v>3</v>
      </c>
    </row>
    <row r="7" spans="1:9" s="2" customFormat="1" ht="18" customHeight="1" x14ac:dyDescent="0.25">
      <c r="A7" s="14" t="s">
        <v>4</v>
      </c>
      <c r="B7" s="14" t="s">
        <v>17</v>
      </c>
      <c r="C7" s="14" t="s">
        <v>22</v>
      </c>
      <c r="D7" s="14" t="s">
        <v>18</v>
      </c>
      <c r="E7" s="14" t="s">
        <v>19</v>
      </c>
      <c r="F7" s="15" t="s">
        <v>18</v>
      </c>
      <c r="G7" s="15" t="s">
        <v>20</v>
      </c>
      <c r="H7" s="15" t="s">
        <v>21</v>
      </c>
      <c r="I7" s="14" t="s">
        <v>3</v>
      </c>
    </row>
    <row r="8" spans="1:9" ht="18" customHeight="1" x14ac:dyDescent="0.25">
      <c r="A8" s="3">
        <v>1</v>
      </c>
      <c r="B8" s="4" t="s">
        <v>7</v>
      </c>
      <c r="C8" s="4" t="s">
        <v>13</v>
      </c>
      <c r="D8" s="3">
        <v>1</v>
      </c>
      <c r="E8" s="6">
        <v>19590</v>
      </c>
      <c r="F8" s="5">
        <v>147</v>
      </c>
      <c r="G8" s="5">
        <f>ROUND(E8*3.25/100,0)</f>
        <v>637</v>
      </c>
      <c r="H8" s="5">
        <f>F8+G8</f>
        <v>784</v>
      </c>
      <c r="I8" s="4">
        <v>0</v>
      </c>
    </row>
    <row r="9" spans="1:9" ht="18" customHeight="1" x14ac:dyDescent="0.25">
      <c r="A9" s="3">
        <f t="shared" ref="A9:A13" si="0">A8+1</f>
        <v>2</v>
      </c>
      <c r="B9" s="4" t="s">
        <v>8</v>
      </c>
      <c r="C9" s="4" t="s">
        <v>13</v>
      </c>
      <c r="D9" s="3">
        <v>5</v>
      </c>
      <c r="E9" s="6">
        <v>6910</v>
      </c>
      <c r="F9" s="5">
        <v>53</v>
      </c>
      <c r="G9" s="5">
        <f t="shared" ref="G9:G13" si="1">ROUND(E9*3.25/100,0)</f>
        <v>225</v>
      </c>
      <c r="H9" s="5">
        <f t="shared" ref="H9:H13" si="2">F9+G9</f>
        <v>278</v>
      </c>
      <c r="I9" s="4">
        <v>0</v>
      </c>
    </row>
    <row r="10" spans="1:9" ht="18" hidden="1" customHeight="1" x14ac:dyDescent="0.25">
      <c r="A10" s="3">
        <f t="shared" si="0"/>
        <v>3</v>
      </c>
      <c r="B10" s="4" t="s">
        <v>9</v>
      </c>
      <c r="C10" s="4" t="s">
        <v>13</v>
      </c>
      <c r="D10" s="3">
        <v>124</v>
      </c>
      <c r="E10" s="6">
        <v>2073566</v>
      </c>
      <c r="F10" s="5">
        <v>15602</v>
      </c>
      <c r="G10" s="5">
        <f>ROUND(E10*3.25/100,0)-10</f>
        <v>67381</v>
      </c>
      <c r="H10" s="5">
        <f t="shared" si="2"/>
        <v>82983</v>
      </c>
      <c r="I10" s="4">
        <v>0</v>
      </c>
    </row>
    <row r="11" spans="1:9" ht="18" hidden="1" customHeight="1" x14ac:dyDescent="0.25">
      <c r="A11" s="3">
        <f t="shared" si="0"/>
        <v>4</v>
      </c>
      <c r="B11" s="4" t="s">
        <v>10</v>
      </c>
      <c r="C11" s="4" t="s">
        <v>13</v>
      </c>
      <c r="D11" s="3">
        <v>81</v>
      </c>
      <c r="E11" s="6">
        <v>52732</v>
      </c>
      <c r="F11" s="5">
        <v>409</v>
      </c>
      <c r="G11" s="5">
        <f t="shared" si="1"/>
        <v>1714</v>
      </c>
      <c r="H11" s="5">
        <f t="shared" si="2"/>
        <v>2123</v>
      </c>
      <c r="I11" s="4">
        <v>0</v>
      </c>
    </row>
    <row r="12" spans="1:9" ht="18" customHeight="1" x14ac:dyDescent="0.25">
      <c r="A12" s="3">
        <f t="shared" si="0"/>
        <v>5</v>
      </c>
      <c r="B12" s="4" t="s">
        <v>11</v>
      </c>
      <c r="C12" s="4" t="s">
        <v>13</v>
      </c>
      <c r="D12" s="3">
        <v>69</v>
      </c>
      <c r="E12" s="6">
        <v>1267981</v>
      </c>
      <c r="F12" s="5">
        <v>9543</v>
      </c>
      <c r="G12" s="5">
        <f>ROUND(E12*3.25/100,0)-6</f>
        <v>41203</v>
      </c>
      <c r="H12" s="5">
        <f t="shared" si="2"/>
        <v>50746</v>
      </c>
      <c r="I12" s="4">
        <v>0</v>
      </c>
    </row>
    <row r="13" spans="1:9" ht="18" customHeight="1" x14ac:dyDescent="0.25">
      <c r="A13" s="3">
        <f t="shared" si="0"/>
        <v>6</v>
      </c>
      <c r="B13" s="4" t="s">
        <v>12</v>
      </c>
      <c r="C13" s="4" t="s">
        <v>13</v>
      </c>
      <c r="D13" s="3">
        <v>55</v>
      </c>
      <c r="E13" s="6">
        <v>44126</v>
      </c>
      <c r="F13" s="5">
        <v>343</v>
      </c>
      <c r="G13" s="5">
        <f t="shared" si="1"/>
        <v>1434</v>
      </c>
      <c r="H13" s="5">
        <f t="shared" si="2"/>
        <v>1777</v>
      </c>
      <c r="I13" s="4">
        <v>0</v>
      </c>
    </row>
    <row r="14" spans="1:9" s="13" customFormat="1" ht="18" customHeight="1" x14ac:dyDescent="0.25">
      <c r="A14" s="10"/>
      <c r="B14" s="10" t="s">
        <v>21</v>
      </c>
      <c r="C14" s="14"/>
      <c r="D14" s="10">
        <f>SUM(D8:D13)</f>
        <v>335</v>
      </c>
      <c r="E14" s="10">
        <f>SUM(E8:E13)</f>
        <v>3464905</v>
      </c>
      <c r="F14" s="10">
        <f>SUM(F8:F13)</f>
        <v>26097</v>
      </c>
      <c r="G14" s="10">
        <f>SUM(G8:G13)</f>
        <v>112594</v>
      </c>
      <c r="H14" s="10">
        <f>SUM(H8:H13)</f>
        <v>138691</v>
      </c>
      <c r="I14" s="12"/>
    </row>
    <row r="18" spans="8:8" x14ac:dyDescent="0.25">
      <c r="H18" s="8">
        <v>138691</v>
      </c>
    </row>
    <row r="20" spans="8:8" x14ac:dyDescent="0.25">
      <c r="H20" s="8">
        <f>+H14-H18</f>
        <v>0</v>
      </c>
    </row>
  </sheetData>
  <autoFilter ref="A7:I14">
    <filterColumn colId="1">
      <filters>
        <filter val="FORTIES (FL.LT.RAJAN DHALL) - ENGG"/>
        <filter val="FORTIES (FL.LT.RAJAN DHALL) - ENGG (E.D)"/>
        <filter val="FORTIES (FL.LT.RAJAN DHALL) - HK"/>
        <filter val="FORTIES (FL.LT.RAJAN DHALL) - HK - (E.D)"/>
        <filter val="Total"/>
      </filters>
    </filterColumn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ESIC Contribution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Prashant</cp:lastModifiedBy>
  <dcterms:created xsi:type="dcterms:W3CDTF">2022-11-09T10:13:56Z</dcterms:created>
  <dcterms:modified xsi:type="dcterms:W3CDTF">2022-11-26T11:55:03Z</dcterms:modified>
</cp:coreProperties>
</file>