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45" tabRatio="487"/>
  </bookViews>
  <sheets>
    <sheet name="PF SUMMARY" sheetId="50" r:id="rId1"/>
  </sheets>
  <definedNames>
    <definedName name="_xlnm._FilterDatabase" localSheetId="0" hidden="1">'PF SUMMARY'!$A$4:$P$43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7" i="50" l="1"/>
  <c r="N43" i="50"/>
  <c r="N42" i="50"/>
  <c r="N41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47" i="50" l="1"/>
  <c r="E45" i="50"/>
  <c r="F45" i="50"/>
  <c r="G45" i="50"/>
  <c r="H45" i="50"/>
  <c r="I45" i="50"/>
  <c r="J45" i="50"/>
  <c r="K45" i="50"/>
  <c r="L45" i="50"/>
  <c r="M45" i="50"/>
  <c r="O45" i="50"/>
  <c r="P45" i="50"/>
  <c r="M46" i="50" l="1"/>
  <c r="N38" i="50"/>
  <c r="N39" i="50"/>
  <c r="N40" i="50"/>
  <c r="N46" i="50" l="1"/>
  <c r="D45" i="50" l="1"/>
  <c r="K50" i="50" l="1"/>
  <c r="J50" i="50"/>
  <c r="M50" i="50"/>
  <c r="E50" i="50"/>
  <c r="L50" i="50"/>
  <c r="I50" i="50"/>
  <c r="D50" i="50"/>
  <c r="H50" i="50"/>
  <c r="P50" i="50"/>
  <c r="G50" i="50"/>
  <c r="O50" i="50"/>
  <c r="F50" i="50"/>
  <c r="N45" i="50" l="1"/>
  <c r="N50" i="50" s="1"/>
</calcChain>
</file>

<file path=xl/sharedStrings.xml><?xml version="1.0" encoding="utf-8"?>
<sst xmlns="http://schemas.openxmlformats.org/spreadsheetml/2006/main" count="144" uniqueCount="63">
  <si>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</si>
  <si>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</si>
  <si>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</si>
  <si>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</si>
  <si>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</si>
  <si>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</si>
  <si>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</si>
  <si>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</si>
  <si>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</si>
  <si>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</si>
  <si>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</si>
  <si>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</si>
  <si>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</si>
  <si>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</si>
  <si>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</si>
  <si>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</si>
  <si>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</si>
  <si>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</si>
  <si>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</si>
  <si>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</si>
  <si>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</si>
  <si>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</si>
  <si>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</si>
  <si>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</si>
  <si>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</si>
  <si>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</si>
  <si>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</si>
  <si>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</si>
  <si>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</si>
  <si>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</si>
  <si>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FORTIES (FL.LT.RAJAN DHALL) - HK</t>
  </si>
  <si>
    <t>FORTIS C-DOC HOSPITAL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</si>
  <si>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</si>
  <si>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</si>
  <si>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</si>
  <si>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</si>
  <si>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</si>
  <si>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</si>
  <si>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</si>
  <si>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</si>
  <si>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</si>
  <si>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</si>
  <si>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</si>
  <si>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</si>
  <si>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</si>
  <si>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</si>
  <si>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</si>
  <si>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</si>
  <si>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</si>
  <si>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</si>
  <si>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</si>
  <si>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</si>
  <si>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</si>
  <si>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Sourabh Manson Pvt. Ltd (RG Luxury Home)</t>
  </si>
  <si>
    <t>SLV Security Services Pvt. Ltd. Millenium School - Gurugram</t>
  </si>
  <si>
    <t>Hold for UAN Not Available</t>
  </si>
  <si>
    <t>PF CHALLAN SUMMARY FOR THE MONTH OF SEP 2022</t>
  </si>
  <si>
    <t>Accord Hospital, Faridabad</t>
  </si>
  <si>
    <t>Capsave Finance Private Limited - Delhi</t>
  </si>
  <si>
    <t>Delhi Branch (PF)</t>
  </si>
  <si>
    <t>Motherhood Hospital,Noida</t>
  </si>
  <si>
    <t>Noida Power (NPCL)</t>
  </si>
  <si>
    <t>TRRN-'3192210008658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</si>
</sst>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2" fillId="0" borderId="2" xfId="1" applyNumberFormat="1" applyFont="1" applyFill="1" applyBorder="1"/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3" fontId="3" fillId="2" borderId="1" xfId="0" applyNumberFormat="1" applyFont="1" applyFill="1" applyBorder="1"/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2"/>
  <sheetViews>
    <sheetView tabSelected="1" zoomScale="85" zoomScaleNormal="85" workbookViewId="0">
      <pane ySplit="1" topLeftCell="A2" activePane="bottomLeft" state="frozen"/>
      <selection pane="bottomLeft" activeCell="D57" sqref="D57"/>
    </sheetView>
  </sheetViews>
  <sheetFormatPr defaultColWidth="8.7109375" defaultRowHeight="15" x14ac:dyDescent="0.3"/>
  <cols>
    <col min="1" max="1" width="16.28515625" style="11" customWidth="1"/>
    <col min="2" max="2" width="36.140625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1406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1.28515625" style="4" bestFit="1" customWidth="1"/>
    <col min="12" max="12" width="8.7109375" style="1" bestFit="1" customWidth="1"/>
    <col min="13" max="13" width="7.28515625" style="7" bestFit="1" customWidth="1"/>
    <col min="14" max="14" width="11.28515625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5"/>
    </row>
    <row r="2" spans="1:16" x14ac:dyDescent="0.3">
      <c r="A2" s="33" t="s">
        <v>56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5"/>
    </row>
    <row r="3" spans="1:16" ht="13.5" customHeight="1" x14ac:dyDescent="0.3">
      <c r="A3" s="35" t="s">
        <v>26</v>
      </c>
      <c r="B3" s="37" t="s">
        <v>0</v>
      </c>
      <c r="C3" s="38" t="s">
        <v>1</v>
      </c>
      <c r="D3" s="34" t="s">
        <v>19</v>
      </c>
      <c r="E3" s="13"/>
      <c r="F3" s="34" t="s">
        <v>2</v>
      </c>
      <c r="G3" s="37" t="s">
        <v>3</v>
      </c>
      <c r="H3" s="36" t="s">
        <v>4</v>
      </c>
      <c r="I3" s="36"/>
      <c r="J3" s="14" t="s">
        <v>5</v>
      </c>
      <c r="K3" s="30" t="s">
        <v>6</v>
      </c>
      <c r="L3" s="30" t="s">
        <v>7</v>
      </c>
      <c r="M3" s="14" t="s">
        <v>8</v>
      </c>
      <c r="N3" s="35" t="s">
        <v>9</v>
      </c>
      <c r="O3" s="34" t="s">
        <v>10</v>
      </c>
      <c r="P3" s="34" t="s">
        <v>17</v>
      </c>
    </row>
    <row r="4" spans="1:16" ht="40.5" customHeight="1" x14ac:dyDescent="0.3">
      <c r="A4" s="35"/>
      <c r="B4" s="37"/>
      <c r="C4" s="38"/>
      <c r="D4" s="34"/>
      <c r="E4" s="29" t="s">
        <v>20</v>
      </c>
      <c r="F4" s="34"/>
      <c r="G4" s="37"/>
      <c r="H4" s="27" t="s">
        <v>11</v>
      </c>
      <c r="I4" s="27" t="s">
        <v>12</v>
      </c>
      <c r="J4" s="28" t="s">
        <v>23</v>
      </c>
      <c r="K4" s="27" t="s">
        <v>13</v>
      </c>
      <c r="L4" s="5" t="s">
        <v>14</v>
      </c>
      <c r="M4" s="28" t="s">
        <v>15</v>
      </c>
      <c r="N4" s="35"/>
      <c r="O4" s="34"/>
      <c r="P4" s="34"/>
    </row>
    <row r="5" spans="1:16" ht="12.6" hidden="1" customHeight="1" x14ac:dyDescent="0.3">
      <c r="A5" s="39" t="s">
        <v>62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idden="1" x14ac:dyDescent="0.3">
      <c r="A6" s="15" t="s">
        <v>24</v>
      </c>
      <c r="B6" s="2" t="s">
        <v>47</v>
      </c>
      <c r="C6" s="10" t="s">
        <v>16</v>
      </c>
      <c r="D6" s="17">
        <v>1</v>
      </c>
      <c r="E6" s="17">
        <v>14993</v>
      </c>
      <c r="F6" s="17">
        <v>1</v>
      </c>
      <c r="G6" s="17">
        <v>14993</v>
      </c>
      <c r="H6" s="17">
        <v>550</v>
      </c>
      <c r="I6" s="17">
        <v>1799</v>
      </c>
      <c r="J6" s="18">
        <v>75</v>
      </c>
      <c r="K6" s="17">
        <v>1249</v>
      </c>
      <c r="L6" s="17">
        <v>75</v>
      </c>
      <c r="M6" s="18">
        <v>0</v>
      </c>
      <c r="N6" s="18">
        <f>SUM(H6:M6)</f>
        <v>3748</v>
      </c>
      <c r="O6" s="17">
        <v>14993</v>
      </c>
      <c r="P6" s="17">
        <v>14993</v>
      </c>
    </row>
    <row r="7" spans="1:16" hidden="1" x14ac:dyDescent="0.3">
      <c r="A7" s="15" t="s">
        <v>24</v>
      </c>
      <c r="B7" s="2" t="s">
        <v>28</v>
      </c>
      <c r="C7" s="10" t="s">
        <v>16</v>
      </c>
      <c r="D7" s="17">
        <v>41</v>
      </c>
      <c r="E7" s="17">
        <v>472606.18999999994</v>
      </c>
      <c r="F7" s="17">
        <v>41</v>
      </c>
      <c r="G7" s="17">
        <v>394934</v>
      </c>
      <c r="H7" s="17">
        <v>14502</v>
      </c>
      <c r="I7" s="17">
        <v>47398</v>
      </c>
      <c r="J7" s="18">
        <v>1970</v>
      </c>
      <c r="K7" s="17">
        <v>32896</v>
      </c>
      <c r="L7" s="17">
        <v>1970</v>
      </c>
      <c r="M7" s="18">
        <v>0</v>
      </c>
      <c r="N7" s="18">
        <f t="shared" ref="N7:N37" si="0">SUM(H7:M7)</f>
        <v>98736</v>
      </c>
      <c r="O7" s="17">
        <v>394934</v>
      </c>
      <c r="P7" s="17">
        <v>394934</v>
      </c>
    </row>
    <row r="8" spans="1:16" hidden="1" x14ac:dyDescent="0.3">
      <c r="A8" s="15" t="s">
        <v>24</v>
      </c>
      <c r="B8" s="2" t="s">
        <v>37</v>
      </c>
      <c r="C8" s="10" t="s">
        <v>16</v>
      </c>
      <c r="D8" s="17">
        <v>3</v>
      </c>
      <c r="E8" s="17">
        <v>124260</v>
      </c>
      <c r="F8" s="17">
        <v>3</v>
      </c>
      <c r="G8" s="17">
        <v>45000</v>
      </c>
      <c r="H8" s="17">
        <v>1650</v>
      </c>
      <c r="I8" s="17">
        <v>5400</v>
      </c>
      <c r="J8" s="18">
        <v>225</v>
      </c>
      <c r="K8" s="17">
        <v>3750</v>
      </c>
      <c r="L8" s="17">
        <v>225</v>
      </c>
      <c r="M8" s="18">
        <v>0</v>
      </c>
      <c r="N8" s="18">
        <f t="shared" si="0"/>
        <v>11250</v>
      </c>
      <c r="O8" s="17">
        <v>45000</v>
      </c>
      <c r="P8" s="17">
        <v>45000</v>
      </c>
    </row>
    <row r="9" spans="1:16" hidden="1" x14ac:dyDescent="0.3">
      <c r="A9" s="15" t="s">
        <v>24</v>
      </c>
      <c r="B9" s="2" t="s">
        <v>43</v>
      </c>
      <c r="C9" s="10" t="s">
        <v>16</v>
      </c>
      <c r="D9" s="17">
        <v>5</v>
      </c>
      <c r="E9" s="17">
        <v>57910.67</v>
      </c>
      <c r="F9" s="17">
        <v>5</v>
      </c>
      <c r="G9" s="17">
        <v>52877</v>
      </c>
      <c r="H9" s="17">
        <v>1940</v>
      </c>
      <c r="I9" s="17">
        <v>6345</v>
      </c>
      <c r="J9" s="18">
        <v>265</v>
      </c>
      <c r="K9" s="17">
        <v>4405</v>
      </c>
      <c r="L9" s="17">
        <v>265</v>
      </c>
      <c r="M9" s="18">
        <v>0</v>
      </c>
      <c r="N9" s="18">
        <f t="shared" si="0"/>
        <v>13220</v>
      </c>
      <c r="O9" s="17">
        <v>52877</v>
      </c>
      <c r="P9" s="17">
        <v>52877</v>
      </c>
    </row>
    <row r="10" spans="1:16" hidden="1" x14ac:dyDescent="0.3">
      <c r="A10" s="15" t="s">
        <v>24</v>
      </c>
      <c r="B10" s="2" t="s">
        <v>45</v>
      </c>
      <c r="C10" s="10" t="s">
        <v>16</v>
      </c>
      <c r="D10" s="17">
        <v>5</v>
      </c>
      <c r="E10" s="17">
        <v>112672.54000000001</v>
      </c>
      <c r="F10" s="17">
        <v>5</v>
      </c>
      <c r="G10" s="17">
        <v>75000</v>
      </c>
      <c r="H10" s="17">
        <v>2750</v>
      </c>
      <c r="I10" s="17">
        <v>9000</v>
      </c>
      <c r="J10" s="18">
        <v>375</v>
      </c>
      <c r="K10" s="17">
        <v>6250</v>
      </c>
      <c r="L10" s="17">
        <v>375</v>
      </c>
      <c r="M10" s="18">
        <v>0</v>
      </c>
      <c r="N10" s="18">
        <f t="shared" si="0"/>
        <v>18750</v>
      </c>
      <c r="O10" s="17">
        <v>75000</v>
      </c>
      <c r="P10" s="17">
        <v>75000</v>
      </c>
    </row>
    <row r="11" spans="1:16" x14ac:dyDescent="0.3">
      <c r="A11" s="15" t="s">
        <v>24</v>
      </c>
      <c r="B11" s="2" t="s">
        <v>29</v>
      </c>
      <c r="C11" s="10" t="s">
        <v>16</v>
      </c>
      <c r="D11" s="17">
        <v>135</v>
      </c>
      <c r="E11" s="17">
        <v>2253325.7599999993</v>
      </c>
      <c r="F11" s="17">
        <v>135</v>
      </c>
      <c r="G11" s="17">
        <v>1931533</v>
      </c>
      <c r="H11" s="17">
        <v>81614</v>
      </c>
      <c r="I11" s="17">
        <v>231805</v>
      </c>
      <c r="J11" s="18">
        <v>9676</v>
      </c>
      <c r="K11" s="17">
        <v>150191</v>
      </c>
      <c r="L11" s="17">
        <v>9015</v>
      </c>
      <c r="M11" s="18">
        <v>0</v>
      </c>
      <c r="N11" s="18">
        <f t="shared" si="0"/>
        <v>482301</v>
      </c>
      <c r="O11" s="17">
        <v>1802580</v>
      </c>
      <c r="P11" s="17">
        <v>1802580</v>
      </c>
    </row>
    <row r="12" spans="1:16" hidden="1" x14ac:dyDescent="0.3">
      <c r="A12" s="15" t="s">
        <v>24</v>
      </c>
      <c r="B12" s="2" t="s">
        <v>30</v>
      </c>
      <c r="C12" s="10" t="s">
        <v>16</v>
      </c>
      <c r="D12" s="17">
        <v>73</v>
      </c>
      <c r="E12" s="17">
        <v>1273152.9599999995</v>
      </c>
      <c r="F12" s="17">
        <v>73</v>
      </c>
      <c r="G12" s="17">
        <v>1091337</v>
      </c>
      <c r="H12" s="17">
        <v>45801</v>
      </c>
      <c r="I12" s="17">
        <v>130972</v>
      </c>
      <c r="J12" s="18">
        <v>5472</v>
      </c>
      <c r="K12" s="17">
        <v>85171</v>
      </c>
      <c r="L12" s="17">
        <v>5112</v>
      </c>
      <c r="M12" s="18">
        <v>0</v>
      </c>
      <c r="N12" s="18">
        <f t="shared" si="0"/>
        <v>272528</v>
      </c>
      <c r="O12" s="17">
        <v>1022158</v>
      </c>
      <c r="P12" s="17">
        <v>1022158</v>
      </c>
    </row>
    <row r="13" spans="1:16" hidden="1" x14ac:dyDescent="0.3">
      <c r="A13" s="15" t="s">
        <v>24</v>
      </c>
      <c r="B13" s="2" t="s">
        <v>31</v>
      </c>
      <c r="C13" s="10" t="s">
        <v>16</v>
      </c>
      <c r="D13" s="17">
        <v>25</v>
      </c>
      <c r="E13" s="17">
        <v>301797</v>
      </c>
      <c r="F13" s="17">
        <v>25</v>
      </c>
      <c r="G13" s="17">
        <v>301797</v>
      </c>
      <c r="H13" s="17">
        <v>11068</v>
      </c>
      <c r="I13" s="17">
        <v>36204</v>
      </c>
      <c r="J13" s="18">
        <v>1518</v>
      </c>
      <c r="K13" s="17">
        <v>25136</v>
      </c>
      <c r="L13" s="17">
        <v>1518</v>
      </c>
      <c r="M13" s="18">
        <v>0</v>
      </c>
      <c r="N13" s="18">
        <f t="shared" si="0"/>
        <v>75444</v>
      </c>
      <c r="O13" s="17">
        <v>301797</v>
      </c>
      <c r="P13" s="17">
        <v>301797</v>
      </c>
    </row>
    <row r="14" spans="1:16" hidden="1" x14ac:dyDescent="0.3">
      <c r="A14" s="15" t="s">
        <v>24</v>
      </c>
      <c r="B14" s="2" t="s">
        <v>32</v>
      </c>
      <c r="C14" s="10" t="s">
        <v>16</v>
      </c>
      <c r="D14" s="17">
        <v>168</v>
      </c>
      <c r="E14" s="17">
        <v>1854993.7599999991</v>
      </c>
      <c r="F14" s="17">
        <v>168</v>
      </c>
      <c r="G14" s="17">
        <v>1541225</v>
      </c>
      <c r="H14" s="17">
        <v>56586</v>
      </c>
      <c r="I14" s="17">
        <v>184956</v>
      </c>
      <c r="J14" s="18">
        <v>7671</v>
      </c>
      <c r="K14" s="17">
        <v>128370</v>
      </c>
      <c r="L14" s="17">
        <v>7671</v>
      </c>
      <c r="M14" s="18">
        <v>0</v>
      </c>
      <c r="N14" s="18">
        <f t="shared" si="0"/>
        <v>385254</v>
      </c>
      <c r="O14" s="17">
        <v>1541225</v>
      </c>
      <c r="P14" s="17">
        <v>1541225</v>
      </c>
    </row>
    <row r="15" spans="1:16" hidden="1" x14ac:dyDescent="0.3">
      <c r="A15" s="15" t="s">
        <v>24</v>
      </c>
      <c r="B15" s="2" t="s">
        <v>41</v>
      </c>
      <c r="C15" s="10" t="s">
        <v>16</v>
      </c>
      <c r="D15" s="17">
        <v>182</v>
      </c>
      <c r="E15" s="17">
        <v>1958010.38</v>
      </c>
      <c r="F15" s="17">
        <v>182</v>
      </c>
      <c r="G15" s="17">
        <v>1644506</v>
      </c>
      <c r="H15" s="17">
        <v>60385</v>
      </c>
      <c r="I15" s="17">
        <v>197388</v>
      </c>
      <c r="J15" s="18">
        <v>8263</v>
      </c>
      <c r="K15" s="17">
        <v>137003</v>
      </c>
      <c r="L15" s="17">
        <v>8263</v>
      </c>
      <c r="M15" s="18">
        <v>0</v>
      </c>
      <c r="N15" s="18">
        <f t="shared" si="0"/>
        <v>411302</v>
      </c>
      <c r="O15" s="17">
        <v>1644506</v>
      </c>
      <c r="P15" s="17">
        <v>1644506</v>
      </c>
    </row>
    <row r="16" spans="1:16" hidden="1" x14ac:dyDescent="0.3">
      <c r="A16" s="15" t="s">
        <v>24</v>
      </c>
      <c r="B16" s="2" t="s">
        <v>33</v>
      </c>
      <c r="C16" s="10" t="s">
        <v>16</v>
      </c>
      <c r="D16" s="17">
        <v>23</v>
      </c>
      <c r="E16" s="17">
        <v>243871.72</v>
      </c>
      <c r="F16" s="17">
        <v>23</v>
      </c>
      <c r="G16" s="17">
        <v>201782</v>
      </c>
      <c r="H16" s="17">
        <v>7408</v>
      </c>
      <c r="I16" s="17">
        <v>24215</v>
      </c>
      <c r="J16" s="18">
        <v>1007</v>
      </c>
      <c r="K16" s="17">
        <v>16807</v>
      </c>
      <c r="L16" s="17">
        <v>1007</v>
      </c>
      <c r="M16" s="18">
        <v>0</v>
      </c>
      <c r="N16" s="18">
        <f t="shared" si="0"/>
        <v>50444</v>
      </c>
      <c r="O16" s="17">
        <v>201782</v>
      </c>
      <c r="P16" s="17">
        <v>201782</v>
      </c>
    </row>
    <row r="17" spans="1:16" hidden="1" x14ac:dyDescent="0.3">
      <c r="A17" s="15" t="s">
        <v>24</v>
      </c>
      <c r="B17" s="2" t="s">
        <v>34</v>
      </c>
      <c r="C17" s="10" t="s">
        <v>16</v>
      </c>
      <c r="D17" s="17">
        <v>2</v>
      </c>
      <c r="E17" s="17">
        <v>21549.52</v>
      </c>
      <c r="F17" s="17">
        <v>2</v>
      </c>
      <c r="G17" s="17">
        <v>20198</v>
      </c>
      <c r="H17" s="17">
        <v>742</v>
      </c>
      <c r="I17" s="17">
        <v>2424</v>
      </c>
      <c r="J17" s="18">
        <v>100</v>
      </c>
      <c r="K17" s="17">
        <v>1682</v>
      </c>
      <c r="L17" s="17">
        <v>100</v>
      </c>
      <c r="M17" s="18">
        <v>0</v>
      </c>
      <c r="N17" s="18">
        <f t="shared" si="0"/>
        <v>5048</v>
      </c>
      <c r="O17" s="17">
        <v>20198</v>
      </c>
      <c r="P17" s="17">
        <v>20198</v>
      </c>
    </row>
    <row r="18" spans="1:16" hidden="1" x14ac:dyDescent="0.3">
      <c r="A18" s="15" t="s">
        <v>24</v>
      </c>
      <c r="B18" s="2" t="s">
        <v>49</v>
      </c>
      <c r="C18" s="10" t="s">
        <v>16</v>
      </c>
      <c r="D18" s="17">
        <v>26</v>
      </c>
      <c r="E18" s="17">
        <v>420882.39</v>
      </c>
      <c r="F18" s="17">
        <v>26</v>
      </c>
      <c r="G18" s="17">
        <v>310809</v>
      </c>
      <c r="H18" s="17">
        <v>11405</v>
      </c>
      <c r="I18" s="17">
        <v>37295</v>
      </c>
      <c r="J18" s="18">
        <v>1556</v>
      </c>
      <c r="K18" s="17">
        <v>25890</v>
      </c>
      <c r="L18" s="17">
        <v>1556</v>
      </c>
      <c r="M18" s="18">
        <v>0</v>
      </c>
      <c r="N18" s="18">
        <f t="shared" si="0"/>
        <v>77702</v>
      </c>
      <c r="O18" s="17">
        <v>310809</v>
      </c>
      <c r="P18" s="17">
        <v>310809</v>
      </c>
    </row>
    <row r="19" spans="1:16" hidden="1" x14ac:dyDescent="0.3">
      <c r="A19" s="15" t="s">
        <v>24</v>
      </c>
      <c r="B19" s="2" t="s">
        <v>42</v>
      </c>
      <c r="C19" s="10" t="s">
        <v>16</v>
      </c>
      <c r="D19" s="17">
        <v>66</v>
      </c>
      <c r="E19" s="17">
        <v>975191.77000000014</v>
      </c>
      <c r="F19" s="17">
        <v>66</v>
      </c>
      <c r="G19" s="17">
        <v>685049</v>
      </c>
      <c r="H19" s="17">
        <v>25124</v>
      </c>
      <c r="I19" s="17">
        <v>82198</v>
      </c>
      <c r="J19" s="18">
        <v>3436</v>
      </c>
      <c r="K19" s="17">
        <v>57074</v>
      </c>
      <c r="L19" s="17">
        <v>3436</v>
      </c>
      <c r="M19" s="18">
        <v>0</v>
      </c>
      <c r="N19" s="18">
        <f t="shared" si="0"/>
        <v>171268</v>
      </c>
      <c r="O19" s="17">
        <v>685049</v>
      </c>
      <c r="P19" s="17">
        <v>685049</v>
      </c>
    </row>
    <row r="20" spans="1:16" hidden="1" x14ac:dyDescent="0.3">
      <c r="A20" s="15" t="s">
        <v>24</v>
      </c>
      <c r="B20" s="2" t="s">
        <v>35</v>
      </c>
      <c r="C20" s="10" t="s">
        <v>16</v>
      </c>
      <c r="D20" s="17">
        <v>7</v>
      </c>
      <c r="E20" s="17">
        <v>175739.54</v>
      </c>
      <c r="F20" s="17">
        <v>7</v>
      </c>
      <c r="G20" s="17">
        <v>105000</v>
      </c>
      <c r="H20" s="17">
        <v>3850</v>
      </c>
      <c r="I20" s="17">
        <v>12600</v>
      </c>
      <c r="J20" s="18">
        <v>525</v>
      </c>
      <c r="K20" s="17">
        <v>8750</v>
      </c>
      <c r="L20" s="17">
        <v>525</v>
      </c>
      <c r="M20" s="18">
        <v>0</v>
      </c>
      <c r="N20" s="18">
        <f t="shared" si="0"/>
        <v>26250</v>
      </c>
      <c r="O20" s="17">
        <v>105000</v>
      </c>
      <c r="P20" s="17">
        <v>105000</v>
      </c>
    </row>
    <row r="21" spans="1:16" hidden="1" x14ac:dyDescent="0.3">
      <c r="A21" s="15" t="s">
        <v>24</v>
      </c>
      <c r="B21" s="2" t="s">
        <v>48</v>
      </c>
      <c r="C21" s="10" t="s">
        <v>16</v>
      </c>
      <c r="D21" s="17">
        <v>2</v>
      </c>
      <c r="E21" s="17">
        <v>12865</v>
      </c>
      <c r="F21" s="17">
        <v>2</v>
      </c>
      <c r="G21" s="17">
        <v>10099</v>
      </c>
      <c r="H21" s="17">
        <v>370</v>
      </c>
      <c r="I21" s="17">
        <v>1211</v>
      </c>
      <c r="J21" s="18">
        <v>51</v>
      </c>
      <c r="K21" s="17">
        <v>841</v>
      </c>
      <c r="L21" s="17">
        <v>51</v>
      </c>
      <c r="M21" s="18">
        <v>0</v>
      </c>
      <c r="N21" s="18">
        <f t="shared" si="0"/>
        <v>2524</v>
      </c>
      <c r="O21" s="17">
        <v>10099</v>
      </c>
      <c r="P21" s="17">
        <v>10099</v>
      </c>
    </row>
    <row r="22" spans="1:16" hidden="1" x14ac:dyDescent="0.3">
      <c r="A22" s="15" t="s">
        <v>24</v>
      </c>
      <c r="B22" s="2" t="s">
        <v>36</v>
      </c>
      <c r="C22" s="10" t="s">
        <v>16</v>
      </c>
      <c r="D22" s="17">
        <v>1</v>
      </c>
      <c r="E22" s="17">
        <v>18092.599999999999</v>
      </c>
      <c r="F22" s="17">
        <v>1</v>
      </c>
      <c r="G22" s="17">
        <v>15000</v>
      </c>
      <c r="H22" s="17">
        <v>550</v>
      </c>
      <c r="I22" s="17">
        <v>1800</v>
      </c>
      <c r="J22" s="18">
        <v>75</v>
      </c>
      <c r="K22" s="17">
        <v>1250</v>
      </c>
      <c r="L22" s="17">
        <v>75</v>
      </c>
      <c r="M22" s="18">
        <v>0</v>
      </c>
      <c r="N22" s="18">
        <f t="shared" si="0"/>
        <v>3750</v>
      </c>
      <c r="O22" s="17">
        <v>15000</v>
      </c>
      <c r="P22" s="17">
        <v>15000</v>
      </c>
    </row>
    <row r="23" spans="1:16" hidden="1" x14ac:dyDescent="0.3">
      <c r="A23" s="15" t="s">
        <v>24</v>
      </c>
      <c r="B23" s="2" t="s">
        <v>39</v>
      </c>
      <c r="C23" s="10" t="s">
        <v>16</v>
      </c>
      <c r="D23" s="17">
        <v>1</v>
      </c>
      <c r="E23" s="17">
        <v>13697.54</v>
      </c>
      <c r="F23" s="17">
        <v>1</v>
      </c>
      <c r="G23" s="17">
        <v>12964</v>
      </c>
      <c r="H23" s="17">
        <v>476</v>
      </c>
      <c r="I23" s="17">
        <v>1556</v>
      </c>
      <c r="J23" s="18">
        <v>65</v>
      </c>
      <c r="K23" s="17">
        <v>1080</v>
      </c>
      <c r="L23" s="17">
        <v>65</v>
      </c>
      <c r="M23" s="18">
        <v>0</v>
      </c>
      <c r="N23" s="18">
        <f t="shared" si="0"/>
        <v>3242</v>
      </c>
      <c r="O23" s="17">
        <v>12964</v>
      </c>
      <c r="P23" s="17">
        <v>12964</v>
      </c>
    </row>
    <row r="24" spans="1:16" hidden="1" x14ac:dyDescent="0.3">
      <c r="A24" s="15" t="s">
        <v>24</v>
      </c>
      <c r="B24" s="2" t="s">
        <v>44</v>
      </c>
      <c r="C24" s="10" t="s">
        <v>16</v>
      </c>
      <c r="D24" s="17">
        <v>3</v>
      </c>
      <c r="E24" s="17">
        <v>61433.26</v>
      </c>
      <c r="F24" s="17">
        <v>3</v>
      </c>
      <c r="G24" s="17">
        <v>36738</v>
      </c>
      <c r="H24" s="17">
        <v>1348</v>
      </c>
      <c r="I24" s="17">
        <v>4408</v>
      </c>
      <c r="J24" s="18">
        <v>184</v>
      </c>
      <c r="K24" s="17">
        <v>3060</v>
      </c>
      <c r="L24" s="17">
        <v>184</v>
      </c>
      <c r="M24" s="18">
        <v>0</v>
      </c>
      <c r="N24" s="18">
        <f t="shared" si="0"/>
        <v>9184</v>
      </c>
      <c r="O24" s="17">
        <v>36738</v>
      </c>
      <c r="P24" s="17">
        <v>36738</v>
      </c>
    </row>
    <row r="25" spans="1:16" hidden="1" x14ac:dyDescent="0.3">
      <c r="A25" s="15" t="s">
        <v>24</v>
      </c>
      <c r="B25" s="2" t="s">
        <v>40</v>
      </c>
      <c r="C25" s="10" t="s">
        <v>16</v>
      </c>
      <c r="D25" s="17">
        <v>5</v>
      </c>
      <c r="E25" s="17">
        <v>117408</v>
      </c>
      <c r="F25" s="17">
        <v>5</v>
      </c>
      <c r="G25" s="17">
        <v>75000</v>
      </c>
      <c r="H25" s="17">
        <v>2750</v>
      </c>
      <c r="I25" s="17">
        <v>9000</v>
      </c>
      <c r="J25" s="18">
        <v>375</v>
      </c>
      <c r="K25" s="17">
        <v>6250</v>
      </c>
      <c r="L25" s="17">
        <v>375</v>
      </c>
      <c r="M25" s="18">
        <v>0</v>
      </c>
      <c r="N25" s="18">
        <f t="shared" si="0"/>
        <v>18750</v>
      </c>
      <c r="O25" s="17">
        <v>75000</v>
      </c>
      <c r="P25" s="17">
        <v>75000</v>
      </c>
    </row>
    <row r="26" spans="1:16" hidden="1" x14ac:dyDescent="0.3">
      <c r="A26" s="15" t="s">
        <v>24</v>
      </c>
      <c r="B26" s="2" t="s">
        <v>38</v>
      </c>
      <c r="C26" s="10" t="s">
        <v>16</v>
      </c>
      <c r="D26" s="17">
        <v>1</v>
      </c>
      <c r="E26" s="17">
        <v>17773</v>
      </c>
      <c r="F26" s="17">
        <v>1</v>
      </c>
      <c r="G26" s="17">
        <v>15000</v>
      </c>
      <c r="H26" s="17">
        <v>550</v>
      </c>
      <c r="I26" s="17">
        <v>1800</v>
      </c>
      <c r="J26" s="18">
        <v>75</v>
      </c>
      <c r="K26" s="17">
        <v>1250</v>
      </c>
      <c r="L26" s="17">
        <v>75</v>
      </c>
      <c r="M26" s="18">
        <v>0</v>
      </c>
      <c r="N26" s="18">
        <f t="shared" si="0"/>
        <v>3750</v>
      </c>
      <c r="O26" s="17">
        <v>15000</v>
      </c>
      <c r="P26" s="17">
        <v>15000</v>
      </c>
    </row>
    <row r="27" spans="1:16" hidden="1" x14ac:dyDescent="0.3">
      <c r="A27" s="15" t="s">
        <v>24</v>
      </c>
      <c r="B27" s="2" t="s">
        <v>46</v>
      </c>
      <c r="C27" s="10" t="s">
        <v>16</v>
      </c>
      <c r="D27" s="17">
        <v>8</v>
      </c>
      <c r="E27" s="17">
        <v>121750.5</v>
      </c>
      <c r="F27" s="17">
        <v>8</v>
      </c>
      <c r="G27" s="17">
        <v>92820</v>
      </c>
      <c r="H27" s="17">
        <v>3405</v>
      </c>
      <c r="I27" s="17">
        <v>11138</v>
      </c>
      <c r="J27" s="18">
        <v>464</v>
      </c>
      <c r="K27" s="17">
        <v>7733</v>
      </c>
      <c r="L27" s="17">
        <v>464</v>
      </c>
      <c r="M27" s="18">
        <v>0</v>
      </c>
      <c r="N27" s="18">
        <f t="shared" si="0"/>
        <v>23204</v>
      </c>
      <c r="O27" s="17">
        <v>92820</v>
      </c>
      <c r="P27" s="17">
        <v>92820</v>
      </c>
    </row>
    <row r="28" spans="1:16" hidden="1" x14ac:dyDescent="0.3">
      <c r="A28" s="15" t="s">
        <v>24</v>
      </c>
      <c r="B28" s="2" t="s">
        <v>51</v>
      </c>
      <c r="C28" s="10" t="s">
        <v>16</v>
      </c>
      <c r="D28" s="17">
        <v>99</v>
      </c>
      <c r="E28" s="17">
        <v>1323331.0500000005</v>
      </c>
      <c r="F28" s="17">
        <v>99</v>
      </c>
      <c r="G28" s="17">
        <v>813454</v>
      </c>
      <c r="H28" s="17">
        <v>29854</v>
      </c>
      <c r="I28" s="17">
        <v>97608</v>
      </c>
      <c r="J28" s="18">
        <v>4056</v>
      </c>
      <c r="K28" s="17">
        <v>67754</v>
      </c>
      <c r="L28" s="17">
        <v>4056</v>
      </c>
      <c r="M28" s="18">
        <v>0</v>
      </c>
      <c r="N28" s="18">
        <f t="shared" si="0"/>
        <v>203328</v>
      </c>
      <c r="O28" s="17">
        <v>813454</v>
      </c>
      <c r="P28" s="17">
        <v>813454</v>
      </c>
    </row>
    <row r="29" spans="1:16" hidden="1" x14ac:dyDescent="0.3">
      <c r="A29" s="15" t="s">
        <v>24</v>
      </c>
      <c r="B29" s="2" t="s">
        <v>52</v>
      </c>
      <c r="C29" s="10" t="s">
        <v>16</v>
      </c>
      <c r="D29" s="17">
        <v>12</v>
      </c>
      <c r="E29" s="17">
        <v>307747.93000000005</v>
      </c>
      <c r="F29" s="17">
        <v>12</v>
      </c>
      <c r="G29" s="17">
        <v>180000</v>
      </c>
      <c r="H29" s="17">
        <v>6600</v>
      </c>
      <c r="I29" s="17">
        <v>21600</v>
      </c>
      <c r="J29" s="18">
        <v>900</v>
      </c>
      <c r="K29" s="17">
        <v>15000</v>
      </c>
      <c r="L29" s="17">
        <v>900</v>
      </c>
      <c r="M29" s="18">
        <v>0</v>
      </c>
      <c r="N29" s="18">
        <f t="shared" si="0"/>
        <v>45000</v>
      </c>
      <c r="O29" s="17">
        <v>180000</v>
      </c>
      <c r="P29" s="17">
        <v>180000</v>
      </c>
    </row>
    <row r="30" spans="1:16" hidden="1" x14ac:dyDescent="0.3">
      <c r="A30" s="15" t="s">
        <v>24</v>
      </c>
      <c r="B30" s="2" t="s">
        <v>54</v>
      </c>
      <c r="C30" s="10" t="s">
        <v>16</v>
      </c>
      <c r="D30" s="17">
        <v>11</v>
      </c>
      <c r="E30" s="17">
        <v>89586.889999999985</v>
      </c>
      <c r="F30" s="17">
        <v>11</v>
      </c>
      <c r="G30" s="17">
        <v>79781</v>
      </c>
      <c r="H30" s="17">
        <v>2928</v>
      </c>
      <c r="I30" s="17">
        <v>9572</v>
      </c>
      <c r="J30" s="18">
        <v>397</v>
      </c>
      <c r="K30" s="17">
        <v>6644</v>
      </c>
      <c r="L30" s="17">
        <v>397</v>
      </c>
      <c r="M30" s="18">
        <v>0</v>
      </c>
      <c r="N30" s="18">
        <f t="shared" si="0"/>
        <v>19938</v>
      </c>
      <c r="O30" s="17">
        <v>79781</v>
      </c>
      <c r="P30" s="17">
        <v>79781</v>
      </c>
    </row>
    <row r="31" spans="1:16" hidden="1" x14ac:dyDescent="0.3">
      <c r="A31" s="15" t="s">
        <v>24</v>
      </c>
      <c r="B31" s="2" t="s">
        <v>53</v>
      </c>
      <c r="C31" s="10" t="s">
        <v>16</v>
      </c>
      <c r="D31" s="17">
        <v>5</v>
      </c>
      <c r="E31" s="17">
        <v>59330.28</v>
      </c>
      <c r="F31" s="17">
        <v>5</v>
      </c>
      <c r="G31" s="17">
        <v>52308</v>
      </c>
      <c r="H31" s="17">
        <v>1919</v>
      </c>
      <c r="I31" s="17">
        <v>6277</v>
      </c>
      <c r="J31" s="18">
        <v>262</v>
      </c>
      <c r="K31" s="17">
        <v>4358</v>
      </c>
      <c r="L31" s="17">
        <v>262</v>
      </c>
      <c r="M31" s="18">
        <v>0</v>
      </c>
      <c r="N31" s="18">
        <f t="shared" si="0"/>
        <v>13078</v>
      </c>
      <c r="O31" s="17">
        <v>52308</v>
      </c>
      <c r="P31" s="17">
        <v>52308</v>
      </c>
    </row>
    <row r="32" spans="1:16" hidden="1" x14ac:dyDescent="0.3">
      <c r="A32" s="15" t="s">
        <v>24</v>
      </c>
      <c r="B32" s="2" t="s">
        <v>57</v>
      </c>
      <c r="C32" s="10" t="s">
        <v>16</v>
      </c>
      <c r="D32" s="17">
        <v>66</v>
      </c>
      <c r="E32" s="17">
        <v>928997.68999999983</v>
      </c>
      <c r="F32" s="17">
        <v>66</v>
      </c>
      <c r="G32" s="17">
        <v>637620</v>
      </c>
      <c r="H32" s="17">
        <v>23402</v>
      </c>
      <c r="I32" s="17">
        <v>76515</v>
      </c>
      <c r="J32" s="18">
        <v>3197</v>
      </c>
      <c r="K32" s="17">
        <v>53113</v>
      </c>
      <c r="L32" s="17">
        <v>3197</v>
      </c>
      <c r="M32" s="18">
        <v>0</v>
      </c>
      <c r="N32" s="18">
        <f t="shared" si="0"/>
        <v>159424</v>
      </c>
      <c r="O32" s="17">
        <v>637620</v>
      </c>
      <c r="P32" s="17">
        <v>637620</v>
      </c>
    </row>
    <row r="33" spans="1:16" hidden="1" x14ac:dyDescent="0.3">
      <c r="A33" s="15" t="s">
        <v>24</v>
      </c>
      <c r="B33" s="2" t="s">
        <v>58</v>
      </c>
      <c r="C33" s="10" t="s">
        <v>16</v>
      </c>
      <c r="D33" s="17">
        <v>1</v>
      </c>
      <c r="E33" s="17">
        <v>16506</v>
      </c>
      <c r="F33" s="17">
        <v>1</v>
      </c>
      <c r="G33" s="17">
        <v>15000</v>
      </c>
      <c r="H33" s="17">
        <v>550</v>
      </c>
      <c r="I33" s="17">
        <v>1800</v>
      </c>
      <c r="J33" s="18">
        <v>75</v>
      </c>
      <c r="K33" s="17">
        <v>1250</v>
      </c>
      <c r="L33" s="17">
        <v>75</v>
      </c>
      <c r="M33" s="18">
        <v>0</v>
      </c>
      <c r="N33" s="18">
        <f t="shared" si="0"/>
        <v>3750</v>
      </c>
      <c r="O33" s="17">
        <v>15000</v>
      </c>
      <c r="P33" s="17">
        <v>15000</v>
      </c>
    </row>
    <row r="34" spans="1:16" hidden="1" x14ac:dyDescent="0.3">
      <c r="A34" s="15" t="s">
        <v>24</v>
      </c>
      <c r="B34" s="2" t="s">
        <v>59</v>
      </c>
      <c r="C34" s="10" t="s">
        <v>16</v>
      </c>
      <c r="D34" s="17">
        <v>1</v>
      </c>
      <c r="E34" s="17">
        <v>134940</v>
      </c>
      <c r="F34" s="17">
        <v>1</v>
      </c>
      <c r="G34" s="17">
        <v>52431</v>
      </c>
      <c r="H34" s="17">
        <v>550</v>
      </c>
      <c r="I34" s="17">
        <v>6292</v>
      </c>
      <c r="J34" s="18">
        <v>262</v>
      </c>
      <c r="K34" s="17">
        <v>1250</v>
      </c>
      <c r="L34" s="17">
        <v>75</v>
      </c>
      <c r="M34" s="18">
        <v>0</v>
      </c>
      <c r="N34" s="18">
        <f t="shared" si="0"/>
        <v>8429</v>
      </c>
      <c r="O34" s="17">
        <v>15000</v>
      </c>
      <c r="P34" s="17">
        <v>15000</v>
      </c>
    </row>
    <row r="35" spans="1:16" hidden="1" x14ac:dyDescent="0.3">
      <c r="A35" s="15" t="s">
        <v>24</v>
      </c>
      <c r="B35" s="2" t="s">
        <v>59</v>
      </c>
      <c r="C35" s="10" t="s">
        <v>16</v>
      </c>
      <c r="D35" s="17">
        <v>2</v>
      </c>
      <c r="E35" s="17">
        <v>159720</v>
      </c>
      <c r="F35" s="17">
        <v>2</v>
      </c>
      <c r="G35" s="17">
        <v>59357</v>
      </c>
      <c r="H35" s="17">
        <v>1100</v>
      </c>
      <c r="I35" s="17">
        <v>7123</v>
      </c>
      <c r="J35" s="18">
        <v>297</v>
      </c>
      <c r="K35" s="17">
        <v>2500</v>
      </c>
      <c r="L35" s="17">
        <v>150</v>
      </c>
      <c r="M35" s="18">
        <v>0</v>
      </c>
      <c r="N35" s="18">
        <f t="shared" si="0"/>
        <v>11170</v>
      </c>
      <c r="O35" s="17">
        <v>30000</v>
      </c>
      <c r="P35" s="17">
        <v>30000</v>
      </c>
    </row>
    <row r="36" spans="1:16" hidden="1" x14ac:dyDescent="0.3">
      <c r="A36" s="15" t="s">
        <v>24</v>
      </c>
      <c r="B36" s="2" t="s">
        <v>60</v>
      </c>
      <c r="C36" s="10" t="s">
        <v>16</v>
      </c>
      <c r="D36" s="17">
        <v>34</v>
      </c>
      <c r="E36" s="17">
        <v>358665.04</v>
      </c>
      <c r="F36" s="17">
        <v>34</v>
      </c>
      <c r="G36" s="17">
        <v>252031</v>
      </c>
      <c r="H36" s="17">
        <v>9258</v>
      </c>
      <c r="I36" s="17">
        <v>30250</v>
      </c>
      <c r="J36" s="18">
        <v>1260</v>
      </c>
      <c r="K36" s="17">
        <v>20992</v>
      </c>
      <c r="L36" s="17">
        <v>1260</v>
      </c>
      <c r="M36" s="18">
        <v>0</v>
      </c>
      <c r="N36" s="18">
        <f t="shared" si="0"/>
        <v>63020</v>
      </c>
      <c r="O36" s="17">
        <v>252031</v>
      </c>
      <c r="P36" s="17">
        <v>252031</v>
      </c>
    </row>
    <row r="37" spans="1:16" hidden="1" x14ac:dyDescent="0.3">
      <c r="A37" s="15" t="s">
        <v>24</v>
      </c>
      <c r="B37" s="2" t="s">
        <v>61</v>
      </c>
      <c r="C37" s="10" t="s">
        <v>16</v>
      </c>
      <c r="D37" s="17">
        <v>13</v>
      </c>
      <c r="E37" s="17">
        <v>160996.68</v>
      </c>
      <c r="F37" s="17">
        <v>13</v>
      </c>
      <c r="G37" s="17">
        <v>117843</v>
      </c>
      <c r="H37" s="17">
        <v>4325</v>
      </c>
      <c r="I37" s="17">
        <v>14143</v>
      </c>
      <c r="J37" s="18">
        <v>592</v>
      </c>
      <c r="K37" s="17">
        <v>9818</v>
      </c>
      <c r="L37" s="17">
        <v>592</v>
      </c>
      <c r="M37" s="18">
        <v>0</v>
      </c>
      <c r="N37" s="18">
        <f t="shared" si="0"/>
        <v>29470</v>
      </c>
      <c r="O37" s="17">
        <v>117843</v>
      </c>
      <c r="P37" s="17">
        <v>117843</v>
      </c>
    </row>
    <row r="38" spans="1:16" hidden="1" x14ac:dyDescent="0.3">
      <c r="A38" s="8" t="s">
        <v>24</v>
      </c>
      <c r="B38" s="8" t="s">
        <v>57</v>
      </c>
      <c r="C38" s="8" t="s">
        <v>16</v>
      </c>
      <c r="D38" s="8">
        <v>1</v>
      </c>
      <c r="E38" s="8">
        <v>9979.58</v>
      </c>
      <c r="F38" s="8">
        <v>1</v>
      </c>
      <c r="G38" s="8">
        <v>6929</v>
      </c>
      <c r="H38" s="8">
        <v>254</v>
      </c>
      <c r="I38" s="8">
        <v>831</v>
      </c>
      <c r="J38" s="8">
        <v>35</v>
      </c>
      <c r="K38" s="8">
        <v>577</v>
      </c>
      <c r="L38" s="8">
        <v>35</v>
      </c>
      <c r="M38" s="8">
        <v>0</v>
      </c>
      <c r="N38" s="8">
        <f t="shared" ref="N38:N40" si="1">SUM(H38:M38)</f>
        <v>1732</v>
      </c>
      <c r="O38" s="8">
        <v>6929</v>
      </c>
      <c r="P38" s="8">
        <v>6929</v>
      </c>
    </row>
    <row r="39" spans="1:16" hidden="1" x14ac:dyDescent="0.3">
      <c r="A39" s="8" t="s">
        <v>24</v>
      </c>
      <c r="B39" s="8" t="s">
        <v>57</v>
      </c>
      <c r="C39" s="8" t="s">
        <v>16</v>
      </c>
      <c r="D39" s="8">
        <v>1</v>
      </c>
      <c r="E39" s="8">
        <v>15756.48</v>
      </c>
      <c r="F39" s="8">
        <v>1</v>
      </c>
      <c r="G39" s="8">
        <v>10940</v>
      </c>
      <c r="H39" s="8">
        <v>402</v>
      </c>
      <c r="I39" s="8">
        <v>1313</v>
      </c>
      <c r="J39" s="8">
        <v>55</v>
      </c>
      <c r="K39" s="8">
        <v>911</v>
      </c>
      <c r="L39" s="8">
        <v>55</v>
      </c>
      <c r="M39" s="8">
        <v>0</v>
      </c>
      <c r="N39" s="8">
        <f t="shared" si="1"/>
        <v>2736</v>
      </c>
      <c r="O39" s="8">
        <v>10940</v>
      </c>
      <c r="P39" s="8">
        <v>10940</v>
      </c>
    </row>
    <row r="40" spans="1:16" hidden="1" x14ac:dyDescent="0.3">
      <c r="A40" s="8" t="s">
        <v>24</v>
      </c>
      <c r="B40" s="8" t="s">
        <v>41</v>
      </c>
      <c r="C40" s="8" t="s">
        <v>16</v>
      </c>
      <c r="D40" s="8">
        <v>1</v>
      </c>
      <c r="E40" s="8">
        <v>3390.3</v>
      </c>
      <c r="F40" s="8">
        <v>1</v>
      </c>
      <c r="G40" s="8">
        <v>2859</v>
      </c>
      <c r="H40" s="8">
        <v>105</v>
      </c>
      <c r="I40" s="8">
        <v>343</v>
      </c>
      <c r="J40" s="8">
        <v>14</v>
      </c>
      <c r="K40" s="8">
        <v>238</v>
      </c>
      <c r="L40" s="8">
        <v>14</v>
      </c>
      <c r="M40" s="8">
        <v>0</v>
      </c>
      <c r="N40" s="8">
        <f t="shared" si="1"/>
        <v>714</v>
      </c>
      <c r="O40" s="8">
        <v>2859</v>
      </c>
      <c r="P40" s="8">
        <v>2859</v>
      </c>
    </row>
    <row r="41" spans="1:16" hidden="1" x14ac:dyDescent="0.3">
      <c r="A41" s="8" t="s">
        <v>24</v>
      </c>
      <c r="B41" s="8" t="s">
        <v>29</v>
      </c>
      <c r="C41" s="8" t="s">
        <v>16</v>
      </c>
      <c r="D41" s="8">
        <v>1</v>
      </c>
      <c r="E41" s="8">
        <v>19255.900000000001</v>
      </c>
      <c r="F41" s="8">
        <v>1</v>
      </c>
      <c r="G41" s="8">
        <v>16506</v>
      </c>
      <c r="H41" s="8">
        <v>731</v>
      </c>
      <c r="I41" s="8">
        <v>1981</v>
      </c>
      <c r="J41" s="8">
        <v>83</v>
      </c>
      <c r="K41" s="8">
        <v>1250</v>
      </c>
      <c r="L41" s="8">
        <v>75</v>
      </c>
      <c r="M41" s="8">
        <v>0</v>
      </c>
      <c r="N41" s="8">
        <f t="shared" ref="N41:N43" si="2">SUM(H41:M41)</f>
        <v>4120</v>
      </c>
      <c r="O41" s="8">
        <v>15000</v>
      </c>
      <c r="P41" s="8">
        <v>15000</v>
      </c>
    </row>
    <row r="42" spans="1:16" hidden="1" x14ac:dyDescent="0.3">
      <c r="A42" s="8" t="s">
        <v>24</v>
      </c>
      <c r="B42" s="8" t="s">
        <v>30</v>
      </c>
      <c r="C42" s="8" t="s">
        <v>16</v>
      </c>
      <c r="D42" s="8">
        <v>1</v>
      </c>
      <c r="E42" s="8">
        <v>19255.900000000001</v>
      </c>
      <c r="F42" s="8">
        <v>1</v>
      </c>
      <c r="G42" s="8">
        <v>16506</v>
      </c>
      <c r="H42" s="8">
        <v>731</v>
      </c>
      <c r="I42" s="8">
        <v>1981</v>
      </c>
      <c r="J42" s="8">
        <v>83</v>
      </c>
      <c r="K42" s="8">
        <v>1250</v>
      </c>
      <c r="L42" s="8">
        <v>75</v>
      </c>
      <c r="M42" s="8">
        <v>0</v>
      </c>
      <c r="N42" s="8">
        <f t="shared" si="2"/>
        <v>4120</v>
      </c>
      <c r="O42" s="8">
        <v>15000</v>
      </c>
      <c r="P42" s="8">
        <v>15000</v>
      </c>
    </row>
    <row r="43" spans="1:16" hidden="1" x14ac:dyDescent="0.3">
      <c r="A43" s="8" t="s">
        <v>24</v>
      </c>
      <c r="B43" s="8" t="s">
        <v>32</v>
      </c>
      <c r="C43" s="8" t="s">
        <v>16</v>
      </c>
      <c r="D43" s="8">
        <v>1</v>
      </c>
      <c r="E43" s="8">
        <v>12410</v>
      </c>
      <c r="F43" s="8">
        <v>1</v>
      </c>
      <c r="G43" s="8">
        <v>10728</v>
      </c>
      <c r="H43" s="8">
        <v>393</v>
      </c>
      <c r="I43" s="8">
        <v>1287</v>
      </c>
      <c r="J43" s="8">
        <v>54</v>
      </c>
      <c r="K43" s="8">
        <v>894</v>
      </c>
      <c r="L43" s="8">
        <v>54</v>
      </c>
      <c r="M43" s="8">
        <v>0</v>
      </c>
      <c r="N43" s="8">
        <f t="shared" si="2"/>
        <v>2682</v>
      </c>
      <c r="O43" s="8">
        <v>10728</v>
      </c>
      <c r="P43" s="8">
        <v>10728</v>
      </c>
    </row>
    <row r="44" spans="1:16" hidden="1" x14ac:dyDescent="0.3">
      <c r="A44" s="15"/>
      <c r="B44" s="2"/>
      <c r="C44" s="10"/>
      <c r="D44" s="17"/>
      <c r="E44" s="17"/>
      <c r="F44" s="17"/>
      <c r="G44" s="17"/>
      <c r="H44" s="17"/>
      <c r="I44" s="17"/>
      <c r="J44" s="18"/>
      <c r="K44" s="17"/>
      <c r="L44" s="17"/>
      <c r="M44" s="18"/>
      <c r="N44" s="18"/>
      <c r="O44" s="17"/>
      <c r="P44" s="26"/>
    </row>
    <row r="45" spans="1:16" hidden="1" x14ac:dyDescent="0.3">
      <c r="A45" s="2"/>
      <c r="B45" s="15" t="s">
        <v>22</v>
      </c>
      <c r="C45" s="10"/>
      <c r="D45" s="19">
        <f t="shared" ref="D45" si="3">SUM(D6:D44)</f>
        <v>1033</v>
      </c>
      <c r="E45" s="19">
        <f t="shared" ref="E45" si="4">SUM(E6:E44)</f>
        <v>14243846.819999997</v>
      </c>
      <c r="F45" s="19">
        <f t="shared" ref="F45" si="5">SUM(F6:F44)</f>
        <v>1033</v>
      </c>
      <c r="G45" s="19">
        <f t="shared" ref="G45" si="6">SUM(G6:G44)</f>
        <v>10997954</v>
      </c>
      <c r="H45" s="19">
        <f t="shared" ref="H45" si="7">SUM(H6:H44)</f>
        <v>417926</v>
      </c>
      <c r="I45" s="19">
        <f t="shared" ref="I45" si="8">SUM(I6:I44)</f>
        <v>1319828</v>
      </c>
      <c r="J45" s="19">
        <f t="shared" ref="J45" si="9">SUM(J6:J44)</f>
        <v>55045</v>
      </c>
      <c r="K45" s="19">
        <f t="shared" ref="K45" si="10">SUM(K6:K44)</f>
        <v>893887</v>
      </c>
      <c r="L45" s="19">
        <f t="shared" ref="L45" si="11">SUM(L6:L44)</f>
        <v>53674</v>
      </c>
      <c r="M45" s="19">
        <f t="shared" ref="M45" si="12">SUM(M6:M44)</f>
        <v>0</v>
      </c>
      <c r="N45" s="19">
        <f t="shared" ref="N45" si="13">SUM(N6:N44)</f>
        <v>2740360</v>
      </c>
      <c r="O45" s="19">
        <f t="shared" ref="O45" si="14">SUM(O6:O44)</f>
        <v>10730022</v>
      </c>
      <c r="P45" s="19">
        <f t="shared" ref="P45" si="15">SUM(P6:P44)</f>
        <v>10730022</v>
      </c>
    </row>
    <row r="46" spans="1:16" hidden="1" x14ac:dyDescent="0.3">
      <c r="A46" s="2"/>
      <c r="B46" s="8" t="s">
        <v>55</v>
      </c>
      <c r="C46" s="10"/>
      <c r="D46" s="20">
        <v>3</v>
      </c>
      <c r="E46" s="20">
        <v>29126.359999999997</v>
      </c>
      <c r="F46" s="20">
        <v>3</v>
      </c>
      <c r="G46" s="20">
        <v>20728</v>
      </c>
      <c r="H46" s="20">
        <v>761</v>
      </c>
      <c r="I46" s="20">
        <v>2487</v>
      </c>
      <c r="J46" s="20">
        <v>104</v>
      </c>
      <c r="K46" s="20">
        <v>1726</v>
      </c>
      <c r="L46" s="20">
        <v>104</v>
      </c>
      <c r="M46" s="20">
        <f t="shared" ref="M46:M47" si="16">SUM(M38:M39)</f>
        <v>0</v>
      </c>
      <c r="N46" s="20">
        <f>SUM(N38:N40)</f>
        <v>5182</v>
      </c>
      <c r="O46" s="20">
        <v>20728</v>
      </c>
      <c r="P46" s="20">
        <v>20728</v>
      </c>
    </row>
    <row r="47" spans="1:16" hidden="1" x14ac:dyDescent="0.3">
      <c r="A47" s="2"/>
      <c r="B47" s="8" t="s">
        <v>50</v>
      </c>
      <c r="C47" s="10"/>
      <c r="D47" s="20">
        <v>3</v>
      </c>
      <c r="E47" s="20">
        <v>50921.8</v>
      </c>
      <c r="F47" s="20">
        <v>3</v>
      </c>
      <c r="G47" s="20">
        <v>43740</v>
      </c>
      <c r="H47" s="20">
        <v>1855</v>
      </c>
      <c r="I47" s="20">
        <v>5249</v>
      </c>
      <c r="J47" s="20">
        <v>220</v>
      </c>
      <c r="K47" s="20">
        <v>3394</v>
      </c>
      <c r="L47" s="20">
        <v>204</v>
      </c>
      <c r="M47" s="20">
        <f t="shared" si="16"/>
        <v>0</v>
      </c>
      <c r="N47" s="20">
        <f>SUM(N41:N43)</f>
        <v>10922</v>
      </c>
      <c r="O47" s="20">
        <v>40728</v>
      </c>
      <c r="P47" s="20">
        <v>40728</v>
      </c>
    </row>
    <row r="48" spans="1:16" x14ac:dyDescent="0.3">
      <c r="A48" s="3"/>
      <c r="B48" s="12"/>
      <c r="D48" s="21"/>
      <c r="E48" s="21"/>
      <c r="F48" s="21"/>
      <c r="G48" s="21"/>
      <c r="H48" s="21"/>
      <c r="I48" s="21"/>
      <c r="J48" s="32" t="s">
        <v>25</v>
      </c>
      <c r="K48" s="32"/>
      <c r="L48" s="32"/>
      <c r="M48" s="32"/>
      <c r="N48" s="19">
        <v>0</v>
      </c>
      <c r="O48" s="21"/>
      <c r="P48" s="21"/>
    </row>
    <row r="49" spans="1:16" x14ac:dyDescent="0.3">
      <c r="A49" s="3"/>
      <c r="B49" s="12"/>
      <c r="D49" s="21"/>
      <c r="E49" s="21"/>
      <c r="F49" s="21"/>
      <c r="G49" s="21"/>
      <c r="H49" s="21"/>
      <c r="I49" s="21"/>
      <c r="J49" s="32" t="s">
        <v>27</v>
      </c>
      <c r="K49" s="32"/>
      <c r="L49" s="32"/>
      <c r="M49" s="32"/>
      <c r="N49" s="19">
        <v>67</v>
      </c>
      <c r="O49" s="21"/>
      <c r="P49" s="21"/>
    </row>
    <row r="50" spans="1:16" x14ac:dyDescent="0.3">
      <c r="A50" s="3"/>
      <c r="B50" s="16" t="s">
        <v>21</v>
      </c>
      <c r="C50" s="10"/>
      <c r="D50" s="22">
        <f>D45-D47-D46</f>
        <v>1027</v>
      </c>
      <c r="E50" s="22">
        <f t="shared" ref="E50:P50" si="17">E45-E47-E46</f>
        <v>14163798.659999996</v>
      </c>
      <c r="F50" s="22">
        <f t="shared" si="17"/>
        <v>1027</v>
      </c>
      <c r="G50" s="22">
        <f t="shared" si="17"/>
        <v>10933486</v>
      </c>
      <c r="H50" s="22">
        <f t="shared" si="17"/>
        <v>415310</v>
      </c>
      <c r="I50" s="22">
        <f t="shared" si="17"/>
        <v>1312092</v>
      </c>
      <c r="J50" s="22">
        <f t="shared" si="17"/>
        <v>54721</v>
      </c>
      <c r="K50" s="22">
        <f t="shared" si="17"/>
        <v>888767</v>
      </c>
      <c r="L50" s="22">
        <f t="shared" si="17"/>
        <v>53366</v>
      </c>
      <c r="M50" s="22">
        <f t="shared" si="17"/>
        <v>0</v>
      </c>
      <c r="N50" s="31">
        <f>N45-N47-N46-N48-N49</f>
        <v>2724189</v>
      </c>
      <c r="O50" s="22">
        <f t="shared" si="17"/>
        <v>10668566</v>
      </c>
      <c r="P50" s="22">
        <f t="shared" si="17"/>
        <v>10668566</v>
      </c>
    </row>
    <row r="51" spans="1:16" x14ac:dyDescent="0.3">
      <c r="A51" s="3"/>
      <c r="B51" s="9"/>
      <c r="C51" s="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x14ac:dyDescent="0.3">
      <c r="N52" s="24"/>
      <c r="O52" s="21"/>
    </row>
  </sheetData>
  <autoFilter ref="A4:P43">
    <filterColumn colId="1">
      <filters>
        <filter val="FORTIES (FL.LT.RAJAN DHALL) - GDA"/>
      </filters>
    </filterColumn>
  </autoFilter>
  <mergeCells count="15">
    <mergeCell ref="J49:M49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  <mergeCell ref="B3:B4"/>
    <mergeCell ref="J48:M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2022-10-26T09:41:03Z</dcterms:modified>
</cp:coreProperties>
</file>