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50" tabRatio="487"/>
  </bookViews>
  <sheets>
    <sheet name="PF SUMMARY" sheetId="50" r:id="rId1"/>
  </sheets>
  <definedNames>
    <definedName name="_xlnm._FilterDatabase" localSheetId="0" hidden="1">'PF SUMMARY'!$A$4:$P$43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E47" i="50" l="1"/>
  <c r="F47" i="50"/>
  <c r="G47" i="50"/>
  <c r="H47" i="50"/>
  <c r="I47" i="50"/>
  <c r="J47" i="50"/>
  <c r="K47" i="50"/>
  <c r="L47" i="50"/>
  <c r="M47" i="50"/>
  <c r="O47" i="50"/>
  <c r="P47" i="50"/>
  <c r="D47" i="50"/>
  <c r="E46" i="50"/>
  <c r="F46" i="50"/>
  <c r="G46" i="50"/>
  <c r="H46" i="50"/>
  <c r="I46" i="50"/>
  <c r="J46" i="50"/>
  <c r="K46" i="50"/>
  <c r="L46" i="50"/>
  <c r="M46" i="50"/>
  <c r="O46" i="50"/>
  <c r="P46" i="50"/>
  <c r="D46" i="50"/>
  <c r="N39" i="50"/>
  <c r="N40" i="50"/>
  <c r="N41" i="50"/>
  <c r="N38" i="50"/>
  <c r="N36" i="50" l="1"/>
  <c r="N37" i="50"/>
  <c r="N47" i="50" s="1"/>
  <c r="N42" i="50"/>
  <c r="N43" i="50"/>
  <c r="N7" i="50"/>
  <c r="N8" i="50"/>
  <c r="N9" i="50"/>
  <c r="N10" i="50"/>
  <c r="N11" i="50"/>
  <c r="N12" i="50"/>
  <c r="N13" i="50"/>
  <c r="N14" i="50"/>
  <c r="N15" i="50"/>
  <c r="N16" i="50"/>
  <c r="N17" i="50"/>
  <c r="N18" i="50"/>
  <c r="N19" i="50"/>
  <c r="N20" i="50"/>
  <c r="N21" i="50"/>
  <c r="N22" i="50"/>
  <c r="N23" i="50"/>
  <c r="N24" i="50"/>
  <c r="N25" i="50"/>
  <c r="N26" i="50"/>
  <c r="N27" i="50"/>
  <c r="N28" i="50"/>
  <c r="N29" i="50"/>
  <c r="N30" i="50"/>
  <c r="N31" i="50"/>
  <c r="N32" i="50"/>
  <c r="N33" i="50"/>
  <c r="N34" i="50"/>
  <c r="N35" i="50"/>
  <c r="N46" i="50" l="1"/>
  <c r="E45" i="50"/>
  <c r="F45" i="50"/>
  <c r="G45" i="50"/>
  <c r="H45" i="50"/>
  <c r="I45" i="50"/>
  <c r="J45" i="50"/>
  <c r="K45" i="50"/>
  <c r="L45" i="50"/>
  <c r="M45" i="50"/>
  <c r="O45" i="50"/>
  <c r="P45" i="50"/>
  <c r="D45" i="50"/>
  <c r="K50" i="50" l="1"/>
  <c r="J50" i="50"/>
  <c r="M50" i="50"/>
  <c r="E50" i="50"/>
  <c r="L50" i="50"/>
  <c r="I50" i="50"/>
  <c r="D50" i="50"/>
  <c r="H50" i="50"/>
  <c r="P50" i="50"/>
  <c r="G50" i="50"/>
  <c r="O50" i="50"/>
  <c r="F50" i="50"/>
  <c r="N6" i="50" l="1"/>
  <c r="N45" i="50" s="1"/>
  <c r="N50" i="50" s="1"/>
</calcChain>
</file>

<file path=xl/sharedStrings.xml><?xml version="1.0" encoding="utf-8"?>
<sst xmlns="http://schemas.openxmlformats.org/spreadsheetml/2006/main" count="144" uniqueCount="64">
  <si>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</si>
  <si>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</si>
  <si>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</si>
  <si>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</si>
  <si>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</si>
  <si>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</si>
  <si>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</si>
  <si>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</si>
  <si>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</si>
  <si>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</si>
  <si>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</si>
  <si>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</si>
  <si>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</si>
  <si>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</si>
  <si>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</si>
  <si>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</si>
  <si>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</si>
  <si>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</si>
  <si>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</si>
  <si>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</si>
  <si>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</si>
  <si>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Hold for aadhaar</t>
  </si>
  <si>
    <t>Challan Amount</t>
  </si>
  <si>
    <t>Total</t>
  </si>
  <si>
    <t>PF ADMIN.    ( 0.5% )</t>
  </si>
  <si>
    <t>PART - 1</t>
  </si>
  <si>
    <t>PMRPY</t>
  </si>
  <si>
    <t>CHALLAN NAMES</t>
  </si>
  <si>
    <t>Round off</t>
  </si>
  <si>
    <t>Columbia Asia Hospital</t>
  </si>
  <si>
    <t>FORTIES (FL.LT.RAJAN DHALL) - GDA</t>
  </si>
  <si>
    <t>Del-I-Fortis Vasantkunj-Rajandhall</t>
  </si>
  <si>
    <t>FORTIES (FL.LT.RAJAN DHALL) - HK</t>
  </si>
  <si>
    <t>FORTIS C-DOC HOSPITAL</t>
  </si>
  <si>
    <t>FORTIS HOSPITAL GURGAON</t>
  </si>
  <si>
    <t>Del-I-Gur-Fortis Hospital Gurgaon</t>
  </si>
  <si>
    <t>FORTIS HOSPOTAL GURGAON</t>
  </si>
  <si>
    <t>India Rating And Research Agency</t>
  </si>
  <si>
    <t>PARIMAL NATHWANI DELHI</t>
  </si>
  <si>
    <t>Schueco India Pvt.Ltd - Delhi</t>
  </si>
  <si>
    <t>Delhi Branch</t>
  </si>
  <si>
    <t>Service Master Clean Pvt Ltd</t>
  </si>
  <si>
    <t>IIFL Wealth Prime Ltd -DELHI</t>
  </si>
  <si>
    <t>IIFL Wealth Prime Ltd -Kanpur</t>
  </si>
  <si>
    <t>IIFL Wealth Prime Ltd -Amritsar</t>
  </si>
  <si>
    <t>IIFL Wealth Prime Ltd -Chandigarh</t>
  </si>
  <si>
    <t>IIFL Wealth Prime Ltd -Ludhiana</t>
  </si>
  <si>
    <t>Service Master Clean - Chandigarh</t>
  </si>
  <si>
    <t>Service Master Clean -Delhi</t>
  </si>
  <si>
    <t>Fortis Hospital Noida</t>
  </si>
  <si>
    <t>Paras Healthcare, Gurugram</t>
  </si>
  <si>
    <t>Dz Card (india) - Gurgoan</t>
  </si>
  <si>
    <t>Service Master Clean - Gurgaon</t>
  </si>
  <si>
    <t>FORTIES (FL.LT.RAJAN DHALL) - ENGG</t>
  </si>
  <si>
    <t>SLV Security Services - Haryana</t>
  </si>
  <si>
    <t>ASPRI Spirits Private Limited</t>
  </si>
  <si>
    <t>RSKV Consultants Private Limited Gurugram</t>
  </si>
  <si>
    <t>Narayana Hrudayalaya Hospital, Gurgaon</t>
  </si>
  <si>
    <t>Hold for aadhaar Not Seeded</t>
  </si>
  <si>
    <t>Amrita Hospital, Faridabad-Haryana</t>
  </si>
  <si>
    <t>Northtree Teleconsulting Llp</t>
  </si>
  <si>
    <t>PF CHALLAN SUMMARY FOR THE MONTH OF JUNE 2022</t>
  </si>
  <si>
    <t>Shekhar Hospital Lucknow</t>
  </si>
  <si>
    <t>TRRN-'3192207009922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</si>
</sst>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  <font>
      <sz val="10"/>
      <color rgb="FFFF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8" fillId="0" borderId="1" xfId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/>
    <xf numFmtId="0" fontId="14" fillId="0" borderId="1" xfId="0" applyFont="1" applyFill="1" applyBorder="1"/>
    <xf numFmtId="0" fontId="3" fillId="0" borderId="0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justify"/>
    </xf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7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0" fontId="16" fillId="0" borderId="0" xfId="1" applyFont="1" applyFill="1" applyBorder="1"/>
    <xf numFmtId="3" fontId="11" fillId="0" borderId="0" xfId="1" applyNumberFormat="1" applyFont="1" applyFill="1"/>
    <xf numFmtId="0" fontId="6" fillId="0" borderId="2" xfId="1" applyFont="1" applyFill="1" applyBorder="1"/>
    <xf numFmtId="3" fontId="2" fillId="0" borderId="2" xfId="1" applyNumberFormat="1" applyFont="1" applyFill="1" applyBorder="1"/>
    <xf numFmtId="3" fontId="3" fillId="0" borderId="2" xfId="1" applyNumberFormat="1" applyFont="1" applyFill="1" applyBorder="1"/>
    <xf numFmtId="3" fontId="3" fillId="2" borderId="1" xfId="1" applyNumberFormat="1" applyFont="1" applyFill="1" applyBorder="1"/>
    <xf numFmtId="3" fontId="3" fillId="3" borderId="1" xfId="0" applyNumberFormat="1" applyFont="1" applyFill="1" applyBorder="1"/>
    <xf numFmtId="0" fontId="8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52"/>
  <sheetViews>
    <sheetView tabSelected="1" zoomScale="85" zoomScaleNormal="85" workbookViewId="0">
      <pane ySplit="4" topLeftCell="A5" activePane="bottomLeft" state="frozen"/>
      <selection pane="bottomLeft" activeCell="G59" sqref="G59"/>
    </sheetView>
  </sheetViews>
  <sheetFormatPr defaultColWidth="8.7109375" defaultRowHeight="15" x14ac:dyDescent="0.3"/>
  <cols>
    <col min="1" max="1" width="16" style="11" customWidth="1"/>
    <col min="2" max="2" width="37" style="1" customWidth="1"/>
    <col min="3" max="3" width="6.140625" style="7" bestFit="1" customWidth="1"/>
    <col min="4" max="4" width="12.28515625" style="1" bestFit="1" customWidth="1"/>
    <col min="5" max="5" width="14.5703125" style="1" bestFit="1" customWidth="1"/>
    <col min="6" max="6" width="16.7109375" style="1" bestFit="1" customWidth="1"/>
    <col min="7" max="7" width="13.140625" style="1" bestFit="1" customWidth="1"/>
    <col min="8" max="8" width="10.28515625" style="1" customWidth="1"/>
    <col min="9" max="9" width="11.28515625" style="4" bestFit="1" customWidth="1"/>
    <col min="10" max="10" width="9" style="7" bestFit="1" customWidth="1"/>
    <col min="11" max="11" width="13.42578125" style="4" customWidth="1"/>
    <col min="12" max="12" width="8.7109375" style="1" bestFit="1" customWidth="1"/>
    <col min="13" max="13" width="7.28515625" style="7" bestFit="1" customWidth="1"/>
    <col min="14" max="14" width="11.28515625" style="7" bestFit="1" customWidth="1"/>
    <col min="15" max="15" width="14.42578125" style="1" customWidth="1"/>
    <col min="16" max="16" width="14.28515625" style="1" bestFit="1" customWidth="1"/>
    <col min="17" max="16384" width="8.7109375" style="3"/>
  </cols>
  <sheetData>
    <row r="1" spans="1:16" x14ac:dyDescent="0.3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0"/>
    </row>
    <row r="2" spans="1:16" x14ac:dyDescent="0.3">
      <c r="A2" s="37" t="s">
        <v>61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0"/>
    </row>
    <row r="3" spans="1:16" ht="13.5" customHeight="1" x14ac:dyDescent="0.3">
      <c r="A3" s="43" t="s">
        <v>27</v>
      </c>
      <c r="B3" s="35" t="s">
        <v>0</v>
      </c>
      <c r="C3" s="42" t="s">
        <v>1</v>
      </c>
      <c r="D3" s="39" t="s">
        <v>19</v>
      </c>
      <c r="E3" s="16"/>
      <c r="F3" s="39" t="s">
        <v>2</v>
      </c>
      <c r="G3" s="35" t="s">
        <v>3</v>
      </c>
      <c r="H3" s="41" t="s">
        <v>4</v>
      </c>
      <c r="I3" s="41"/>
      <c r="J3" s="17" t="s">
        <v>5</v>
      </c>
      <c r="K3" s="18" t="s">
        <v>6</v>
      </c>
      <c r="L3" s="18" t="s">
        <v>7</v>
      </c>
      <c r="M3" s="17" t="s">
        <v>8</v>
      </c>
      <c r="N3" s="40" t="s">
        <v>9</v>
      </c>
      <c r="O3" s="39" t="s">
        <v>10</v>
      </c>
      <c r="P3" s="38" t="s">
        <v>17</v>
      </c>
    </row>
    <row r="4" spans="1:16" ht="40.5" customHeight="1" x14ac:dyDescent="0.3">
      <c r="A4" s="44"/>
      <c r="B4" s="35"/>
      <c r="C4" s="42"/>
      <c r="D4" s="39"/>
      <c r="E4" s="13" t="s">
        <v>20</v>
      </c>
      <c r="F4" s="39"/>
      <c r="G4" s="35"/>
      <c r="H4" s="14" t="s">
        <v>11</v>
      </c>
      <c r="I4" s="14" t="s">
        <v>12</v>
      </c>
      <c r="J4" s="12" t="s">
        <v>24</v>
      </c>
      <c r="K4" s="14" t="s">
        <v>13</v>
      </c>
      <c r="L4" s="5" t="s">
        <v>14</v>
      </c>
      <c r="M4" s="12" t="s">
        <v>15</v>
      </c>
      <c r="N4" s="40"/>
      <c r="O4" s="39"/>
      <c r="P4" s="38"/>
    </row>
    <row r="5" spans="1:16" ht="12.6" hidden="1" customHeight="1" x14ac:dyDescent="0.3">
      <c r="A5" s="45" t="s">
        <v>63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</row>
    <row r="6" spans="1:16" hidden="1" x14ac:dyDescent="0.3">
      <c r="A6" s="19" t="s">
        <v>25</v>
      </c>
      <c r="B6" s="2" t="s">
        <v>59</v>
      </c>
      <c r="C6" s="10" t="s">
        <v>16</v>
      </c>
      <c r="D6" s="21">
        <v>29</v>
      </c>
      <c r="E6" s="21">
        <v>198565.57999999984</v>
      </c>
      <c r="F6" s="21">
        <v>29</v>
      </c>
      <c r="G6" s="21">
        <v>176583</v>
      </c>
      <c r="H6" s="21">
        <v>6481</v>
      </c>
      <c r="I6" s="21">
        <v>21188</v>
      </c>
      <c r="J6" s="22">
        <v>878</v>
      </c>
      <c r="K6" s="21">
        <v>14707</v>
      </c>
      <c r="L6" s="21">
        <v>878</v>
      </c>
      <c r="M6" s="22">
        <v>0</v>
      </c>
      <c r="N6" s="22">
        <f>SUM(H6:M6)</f>
        <v>44132</v>
      </c>
      <c r="O6" s="21">
        <v>176583</v>
      </c>
      <c r="P6" s="31">
        <v>176583</v>
      </c>
    </row>
    <row r="7" spans="1:16" hidden="1" x14ac:dyDescent="0.3">
      <c r="A7" s="19" t="s">
        <v>25</v>
      </c>
      <c r="B7" s="2" t="s">
        <v>55</v>
      </c>
      <c r="C7" s="10" t="s">
        <v>16</v>
      </c>
      <c r="D7" s="21">
        <v>1</v>
      </c>
      <c r="E7" s="21">
        <v>15529</v>
      </c>
      <c r="F7" s="21">
        <v>1</v>
      </c>
      <c r="G7" s="21">
        <v>15000</v>
      </c>
      <c r="H7" s="21">
        <v>550</v>
      </c>
      <c r="I7" s="21">
        <v>1800</v>
      </c>
      <c r="J7" s="22">
        <v>75</v>
      </c>
      <c r="K7" s="21">
        <v>1250</v>
      </c>
      <c r="L7" s="21">
        <v>75</v>
      </c>
      <c r="M7" s="22">
        <v>0</v>
      </c>
      <c r="N7" s="22">
        <f t="shared" ref="N7:N43" si="0">SUM(H7:M7)</f>
        <v>3750</v>
      </c>
      <c r="O7" s="21">
        <v>15000</v>
      </c>
      <c r="P7" s="31">
        <v>15000</v>
      </c>
    </row>
    <row r="8" spans="1:16" hidden="1" x14ac:dyDescent="0.3">
      <c r="A8" s="19" t="s">
        <v>25</v>
      </c>
      <c r="B8" s="2" t="s">
        <v>29</v>
      </c>
      <c r="C8" s="10" t="s">
        <v>16</v>
      </c>
      <c r="D8" s="21">
        <v>40</v>
      </c>
      <c r="E8" s="21">
        <v>465326.2900000001</v>
      </c>
      <c r="F8" s="21">
        <v>40</v>
      </c>
      <c r="G8" s="21">
        <v>383376</v>
      </c>
      <c r="H8" s="21">
        <v>14080</v>
      </c>
      <c r="I8" s="21">
        <v>46012</v>
      </c>
      <c r="J8" s="22">
        <v>1911</v>
      </c>
      <c r="K8" s="21">
        <v>31932</v>
      </c>
      <c r="L8" s="21">
        <v>1911</v>
      </c>
      <c r="M8" s="22">
        <v>0</v>
      </c>
      <c r="N8" s="22">
        <f t="shared" si="0"/>
        <v>95846</v>
      </c>
      <c r="O8" s="21">
        <v>383376</v>
      </c>
      <c r="P8" s="31">
        <v>383376</v>
      </c>
    </row>
    <row r="9" spans="1:16" hidden="1" x14ac:dyDescent="0.3">
      <c r="A9" s="19" t="s">
        <v>25</v>
      </c>
      <c r="B9" s="2" t="s">
        <v>40</v>
      </c>
      <c r="C9" s="10" t="s">
        <v>16</v>
      </c>
      <c r="D9" s="21">
        <v>1</v>
      </c>
      <c r="E9" s="21">
        <v>134940</v>
      </c>
      <c r="F9" s="21">
        <v>1</v>
      </c>
      <c r="G9" s="21">
        <v>15000</v>
      </c>
      <c r="H9" s="21">
        <v>550</v>
      </c>
      <c r="I9" s="21">
        <v>1800</v>
      </c>
      <c r="J9" s="22">
        <v>75</v>
      </c>
      <c r="K9" s="21">
        <v>1250</v>
      </c>
      <c r="L9" s="21">
        <v>75</v>
      </c>
      <c r="M9" s="22">
        <v>0</v>
      </c>
      <c r="N9" s="22">
        <f t="shared" si="0"/>
        <v>3750</v>
      </c>
      <c r="O9" s="21">
        <v>15000</v>
      </c>
      <c r="P9" s="31">
        <v>15000</v>
      </c>
    </row>
    <row r="10" spans="1:16" hidden="1" x14ac:dyDescent="0.3">
      <c r="A10" s="19" t="s">
        <v>25</v>
      </c>
      <c r="B10" s="2" t="s">
        <v>40</v>
      </c>
      <c r="C10" s="10" t="s">
        <v>16</v>
      </c>
      <c r="D10" s="21">
        <v>5</v>
      </c>
      <c r="E10" s="21">
        <v>283980</v>
      </c>
      <c r="F10" s="21">
        <v>5</v>
      </c>
      <c r="G10" s="21">
        <v>75000</v>
      </c>
      <c r="H10" s="21">
        <v>2750</v>
      </c>
      <c r="I10" s="21">
        <v>9000</v>
      </c>
      <c r="J10" s="22">
        <v>375</v>
      </c>
      <c r="K10" s="21">
        <v>6250</v>
      </c>
      <c r="L10" s="21">
        <v>375</v>
      </c>
      <c r="M10" s="22">
        <v>0</v>
      </c>
      <c r="N10" s="22">
        <f t="shared" si="0"/>
        <v>18750</v>
      </c>
      <c r="O10" s="21">
        <v>75000</v>
      </c>
      <c r="P10" s="31">
        <v>75000</v>
      </c>
    </row>
    <row r="11" spans="1:16" hidden="1" x14ac:dyDescent="0.3">
      <c r="A11" s="19" t="s">
        <v>25</v>
      </c>
      <c r="B11" s="2" t="s">
        <v>51</v>
      </c>
      <c r="C11" s="10" t="s">
        <v>16</v>
      </c>
      <c r="D11" s="21">
        <v>5</v>
      </c>
      <c r="E11" s="21">
        <v>46933</v>
      </c>
      <c r="F11" s="21">
        <v>5</v>
      </c>
      <c r="G11" s="21">
        <v>42833</v>
      </c>
      <c r="H11" s="21">
        <v>1569</v>
      </c>
      <c r="I11" s="21">
        <v>5138</v>
      </c>
      <c r="J11" s="22">
        <v>214</v>
      </c>
      <c r="K11" s="21">
        <v>3569</v>
      </c>
      <c r="L11" s="21">
        <v>214</v>
      </c>
      <c r="M11" s="22">
        <v>0</v>
      </c>
      <c r="N11" s="22">
        <f t="shared" si="0"/>
        <v>10704</v>
      </c>
      <c r="O11" s="21">
        <v>42833</v>
      </c>
      <c r="P11" s="31">
        <v>42833</v>
      </c>
    </row>
    <row r="12" spans="1:16" hidden="1" x14ac:dyDescent="0.3">
      <c r="A12" s="19" t="s">
        <v>25</v>
      </c>
      <c r="B12" s="2" t="s">
        <v>53</v>
      </c>
      <c r="C12" s="10" t="s">
        <v>16</v>
      </c>
      <c r="D12" s="21">
        <v>7</v>
      </c>
      <c r="E12" s="21">
        <v>174620.2</v>
      </c>
      <c r="F12" s="21">
        <v>7</v>
      </c>
      <c r="G12" s="21">
        <v>105000</v>
      </c>
      <c r="H12" s="21">
        <v>3850</v>
      </c>
      <c r="I12" s="21">
        <v>12600</v>
      </c>
      <c r="J12" s="22">
        <v>525</v>
      </c>
      <c r="K12" s="21">
        <v>8750</v>
      </c>
      <c r="L12" s="21">
        <v>525</v>
      </c>
      <c r="M12" s="22">
        <v>0</v>
      </c>
      <c r="N12" s="22">
        <f t="shared" si="0"/>
        <v>26250</v>
      </c>
      <c r="O12" s="21">
        <v>105000</v>
      </c>
      <c r="P12" s="31">
        <v>105000</v>
      </c>
    </row>
    <row r="13" spans="1:16" hidden="1" x14ac:dyDescent="0.3">
      <c r="A13" s="19" t="s">
        <v>25</v>
      </c>
      <c r="B13" s="2" t="s">
        <v>30</v>
      </c>
      <c r="C13" s="10" t="s">
        <v>16</v>
      </c>
      <c r="D13" s="21">
        <v>129</v>
      </c>
      <c r="E13" s="21">
        <v>2142890.4200000013</v>
      </c>
      <c r="F13" s="21">
        <v>129</v>
      </c>
      <c r="G13" s="21">
        <v>1836870</v>
      </c>
      <c r="H13" s="21">
        <v>75557</v>
      </c>
      <c r="I13" s="21">
        <v>220422</v>
      </c>
      <c r="J13" s="22">
        <v>9182</v>
      </c>
      <c r="K13" s="21">
        <v>144865</v>
      </c>
      <c r="L13" s="21">
        <v>8695</v>
      </c>
      <c r="M13" s="22">
        <v>0</v>
      </c>
      <c r="N13" s="22">
        <f t="shared" si="0"/>
        <v>458721</v>
      </c>
      <c r="O13" s="21">
        <v>1738691</v>
      </c>
      <c r="P13" s="31">
        <v>1738691</v>
      </c>
    </row>
    <row r="14" spans="1:16" hidden="1" x14ac:dyDescent="0.3">
      <c r="A14" s="19" t="s">
        <v>25</v>
      </c>
      <c r="B14" s="2" t="s">
        <v>32</v>
      </c>
      <c r="C14" s="10" t="s">
        <v>16</v>
      </c>
      <c r="D14" s="21">
        <v>70</v>
      </c>
      <c r="E14" s="21">
        <v>1216358.4800000007</v>
      </c>
      <c r="F14" s="21">
        <v>70</v>
      </c>
      <c r="G14" s="21">
        <v>1042654</v>
      </c>
      <c r="H14" s="21">
        <v>41790</v>
      </c>
      <c r="I14" s="21">
        <v>125114</v>
      </c>
      <c r="J14" s="22">
        <v>5212</v>
      </c>
      <c r="K14" s="21">
        <v>83324</v>
      </c>
      <c r="L14" s="21">
        <v>5001</v>
      </c>
      <c r="M14" s="22">
        <v>0</v>
      </c>
      <c r="N14" s="22">
        <f t="shared" si="0"/>
        <v>260441</v>
      </c>
      <c r="O14" s="21">
        <v>1000016</v>
      </c>
      <c r="P14" s="31">
        <v>1000016</v>
      </c>
    </row>
    <row r="15" spans="1:16" x14ac:dyDescent="0.3">
      <c r="A15" s="19" t="s">
        <v>25</v>
      </c>
      <c r="B15" s="2" t="s">
        <v>33</v>
      </c>
      <c r="C15" s="10" t="s">
        <v>16</v>
      </c>
      <c r="D15" s="21">
        <v>27</v>
      </c>
      <c r="E15" s="21">
        <v>413250</v>
      </c>
      <c r="F15" s="21">
        <v>27</v>
      </c>
      <c r="G15" s="21">
        <v>375231</v>
      </c>
      <c r="H15" s="21">
        <v>13761</v>
      </c>
      <c r="I15" s="21">
        <v>45027</v>
      </c>
      <c r="J15" s="22">
        <v>1876</v>
      </c>
      <c r="K15" s="21">
        <v>31266</v>
      </c>
      <c r="L15" s="21">
        <v>1876</v>
      </c>
      <c r="M15" s="22">
        <v>0</v>
      </c>
      <c r="N15" s="22">
        <f t="shared" si="0"/>
        <v>93806</v>
      </c>
      <c r="O15" s="21">
        <v>375231</v>
      </c>
      <c r="P15" s="31">
        <v>375231</v>
      </c>
    </row>
    <row r="16" spans="1:16" hidden="1" x14ac:dyDescent="0.3">
      <c r="A16" s="19" t="s">
        <v>25</v>
      </c>
      <c r="B16" s="2" t="s">
        <v>34</v>
      </c>
      <c r="C16" s="10" t="s">
        <v>16</v>
      </c>
      <c r="D16" s="21">
        <v>148</v>
      </c>
      <c r="E16" s="21">
        <v>1583192.4799999988</v>
      </c>
      <c r="F16" s="21">
        <v>148</v>
      </c>
      <c r="G16" s="21">
        <v>1322287</v>
      </c>
      <c r="H16" s="21">
        <v>48544</v>
      </c>
      <c r="I16" s="21">
        <v>158681</v>
      </c>
      <c r="J16" s="22">
        <v>6584</v>
      </c>
      <c r="K16" s="21">
        <v>110137</v>
      </c>
      <c r="L16" s="21">
        <v>6584</v>
      </c>
      <c r="M16" s="22">
        <v>0</v>
      </c>
      <c r="N16" s="22">
        <f t="shared" si="0"/>
        <v>330530</v>
      </c>
      <c r="O16" s="21">
        <v>1322287</v>
      </c>
      <c r="P16" s="31">
        <v>1322287</v>
      </c>
    </row>
    <row r="17" spans="1:16" hidden="1" x14ac:dyDescent="0.3">
      <c r="A17" s="19" t="s">
        <v>25</v>
      </c>
      <c r="B17" s="2" t="s">
        <v>49</v>
      </c>
      <c r="C17" s="10" t="s">
        <v>16</v>
      </c>
      <c r="D17" s="21">
        <v>174</v>
      </c>
      <c r="E17" s="21">
        <v>1936162.46</v>
      </c>
      <c r="F17" s="21">
        <v>174</v>
      </c>
      <c r="G17" s="21">
        <v>1626082</v>
      </c>
      <c r="H17" s="21">
        <v>59714</v>
      </c>
      <c r="I17" s="21">
        <v>195189</v>
      </c>
      <c r="J17" s="22">
        <v>8186</v>
      </c>
      <c r="K17" s="21">
        <v>135475</v>
      </c>
      <c r="L17" s="21">
        <v>8186</v>
      </c>
      <c r="M17" s="22">
        <v>0</v>
      </c>
      <c r="N17" s="22">
        <f t="shared" si="0"/>
        <v>406750</v>
      </c>
      <c r="O17" s="21">
        <v>1626082</v>
      </c>
      <c r="P17" s="31">
        <v>1626082</v>
      </c>
    </row>
    <row r="18" spans="1:16" hidden="1" x14ac:dyDescent="0.3">
      <c r="A18" s="19" t="s">
        <v>25</v>
      </c>
      <c r="B18" s="2" t="s">
        <v>36</v>
      </c>
      <c r="C18" s="10" t="s">
        <v>16</v>
      </c>
      <c r="D18" s="21">
        <v>23</v>
      </c>
      <c r="E18" s="21">
        <v>231078.94999999998</v>
      </c>
      <c r="F18" s="21">
        <v>23</v>
      </c>
      <c r="G18" s="21">
        <v>193083</v>
      </c>
      <c r="H18" s="21">
        <v>7091</v>
      </c>
      <c r="I18" s="21">
        <v>23173</v>
      </c>
      <c r="J18" s="22">
        <v>964</v>
      </c>
      <c r="K18" s="21">
        <v>16082</v>
      </c>
      <c r="L18" s="21">
        <v>964</v>
      </c>
      <c r="M18" s="22">
        <v>0</v>
      </c>
      <c r="N18" s="22">
        <f t="shared" si="0"/>
        <v>48274</v>
      </c>
      <c r="O18" s="21">
        <v>193083</v>
      </c>
      <c r="P18" s="31">
        <v>193083</v>
      </c>
    </row>
    <row r="19" spans="1:16" hidden="1" x14ac:dyDescent="0.3">
      <c r="A19" s="19" t="s">
        <v>25</v>
      </c>
      <c r="B19" s="2" t="s">
        <v>44</v>
      </c>
      <c r="C19" s="10" t="s">
        <v>16</v>
      </c>
      <c r="D19" s="21">
        <v>1</v>
      </c>
      <c r="E19" s="21">
        <v>10444.17</v>
      </c>
      <c r="F19" s="21">
        <v>1</v>
      </c>
      <c r="G19" s="21">
        <v>9193</v>
      </c>
      <c r="H19" s="21">
        <v>337</v>
      </c>
      <c r="I19" s="21">
        <v>1103</v>
      </c>
      <c r="J19" s="22">
        <v>46</v>
      </c>
      <c r="K19" s="21">
        <v>766</v>
      </c>
      <c r="L19" s="21">
        <v>46</v>
      </c>
      <c r="M19" s="22">
        <v>0</v>
      </c>
      <c r="N19" s="22">
        <f t="shared" si="0"/>
        <v>2298</v>
      </c>
      <c r="O19" s="21">
        <v>9193</v>
      </c>
      <c r="P19" s="31">
        <v>9193</v>
      </c>
    </row>
    <row r="20" spans="1:16" hidden="1" x14ac:dyDescent="0.3">
      <c r="A20" s="19" t="s">
        <v>25</v>
      </c>
      <c r="B20" s="2" t="s">
        <v>45</v>
      </c>
      <c r="C20" s="10" t="s">
        <v>16</v>
      </c>
      <c r="D20" s="21">
        <v>1</v>
      </c>
      <c r="E20" s="21">
        <v>14963.35</v>
      </c>
      <c r="F20" s="21">
        <v>1</v>
      </c>
      <c r="G20" s="21">
        <v>11908</v>
      </c>
      <c r="H20" s="21">
        <v>437</v>
      </c>
      <c r="I20" s="21">
        <v>1429</v>
      </c>
      <c r="J20" s="22">
        <v>60</v>
      </c>
      <c r="K20" s="21">
        <v>992</v>
      </c>
      <c r="L20" s="21">
        <v>60</v>
      </c>
      <c r="M20" s="22">
        <v>0</v>
      </c>
      <c r="N20" s="22">
        <f t="shared" si="0"/>
        <v>2978</v>
      </c>
      <c r="O20" s="21">
        <v>11908</v>
      </c>
      <c r="P20" s="31">
        <v>11908</v>
      </c>
    </row>
    <row r="21" spans="1:16" hidden="1" x14ac:dyDescent="0.3">
      <c r="A21" s="19" t="s">
        <v>25</v>
      </c>
      <c r="B21" s="2" t="s">
        <v>42</v>
      </c>
      <c r="C21" s="10" t="s">
        <v>16</v>
      </c>
      <c r="D21" s="21">
        <v>4</v>
      </c>
      <c r="E21" s="21">
        <v>71058</v>
      </c>
      <c r="F21" s="21">
        <v>4</v>
      </c>
      <c r="G21" s="21">
        <v>60000</v>
      </c>
      <c r="H21" s="21">
        <v>2200</v>
      </c>
      <c r="I21" s="21">
        <v>7200</v>
      </c>
      <c r="J21" s="22">
        <v>300</v>
      </c>
      <c r="K21" s="21">
        <v>5000</v>
      </c>
      <c r="L21" s="21">
        <v>300</v>
      </c>
      <c r="M21" s="22">
        <v>0</v>
      </c>
      <c r="N21" s="22">
        <f t="shared" si="0"/>
        <v>15000</v>
      </c>
      <c r="O21" s="21">
        <v>60000</v>
      </c>
      <c r="P21" s="31">
        <v>60000</v>
      </c>
    </row>
    <row r="22" spans="1:16" hidden="1" x14ac:dyDescent="0.3">
      <c r="A22" s="19" t="s">
        <v>25</v>
      </c>
      <c r="B22" s="2" t="s">
        <v>43</v>
      </c>
      <c r="C22" s="10" t="s">
        <v>16</v>
      </c>
      <c r="D22" s="21">
        <v>1</v>
      </c>
      <c r="E22" s="21">
        <v>10642</v>
      </c>
      <c r="F22" s="21">
        <v>1</v>
      </c>
      <c r="G22" s="21">
        <v>9184</v>
      </c>
      <c r="H22" s="21">
        <v>337</v>
      </c>
      <c r="I22" s="21">
        <v>1102</v>
      </c>
      <c r="J22" s="22">
        <v>46</v>
      </c>
      <c r="K22" s="21">
        <v>765</v>
      </c>
      <c r="L22" s="21">
        <v>46</v>
      </c>
      <c r="M22" s="22">
        <v>0</v>
      </c>
      <c r="N22" s="22">
        <f t="shared" si="0"/>
        <v>2296</v>
      </c>
      <c r="O22" s="21">
        <v>9184</v>
      </c>
      <c r="P22" s="31">
        <v>9184</v>
      </c>
    </row>
    <row r="23" spans="1:16" hidden="1" x14ac:dyDescent="0.3">
      <c r="A23" s="19" t="s">
        <v>25</v>
      </c>
      <c r="B23" s="2" t="s">
        <v>46</v>
      </c>
      <c r="C23" s="10" t="s">
        <v>16</v>
      </c>
      <c r="D23" s="21">
        <v>1</v>
      </c>
      <c r="E23" s="21">
        <v>10041.17</v>
      </c>
      <c r="F23" s="21">
        <v>1</v>
      </c>
      <c r="G23" s="21">
        <v>9193</v>
      </c>
      <c r="H23" s="21">
        <v>337</v>
      </c>
      <c r="I23" s="21">
        <v>1103</v>
      </c>
      <c r="J23" s="22">
        <v>46</v>
      </c>
      <c r="K23" s="21">
        <v>766</v>
      </c>
      <c r="L23" s="21">
        <v>46</v>
      </c>
      <c r="M23" s="22">
        <v>0</v>
      </c>
      <c r="N23" s="22">
        <f t="shared" si="0"/>
        <v>2298</v>
      </c>
      <c r="O23" s="21">
        <v>9193</v>
      </c>
      <c r="P23" s="31">
        <v>9193</v>
      </c>
    </row>
    <row r="24" spans="1:16" hidden="1" x14ac:dyDescent="0.3">
      <c r="A24" s="19" t="s">
        <v>25</v>
      </c>
      <c r="B24" s="2" t="s">
        <v>37</v>
      </c>
      <c r="C24" s="10" t="s">
        <v>16</v>
      </c>
      <c r="D24" s="21">
        <v>3</v>
      </c>
      <c r="E24" s="21">
        <v>49926.850000000006</v>
      </c>
      <c r="F24" s="21">
        <v>3</v>
      </c>
      <c r="G24" s="21">
        <v>35198</v>
      </c>
      <c r="H24" s="21">
        <v>1292</v>
      </c>
      <c r="I24" s="21">
        <v>4224</v>
      </c>
      <c r="J24" s="22">
        <v>175</v>
      </c>
      <c r="K24" s="21">
        <v>2932</v>
      </c>
      <c r="L24" s="21">
        <v>175</v>
      </c>
      <c r="M24" s="22">
        <v>0</v>
      </c>
      <c r="N24" s="22">
        <f t="shared" si="0"/>
        <v>8798</v>
      </c>
      <c r="O24" s="21">
        <v>35198</v>
      </c>
      <c r="P24" s="31">
        <v>35198</v>
      </c>
    </row>
    <row r="25" spans="1:16" hidden="1" x14ac:dyDescent="0.3">
      <c r="A25" s="19" t="s">
        <v>25</v>
      </c>
      <c r="B25" s="2" t="s">
        <v>57</v>
      </c>
      <c r="C25" s="10" t="s">
        <v>16</v>
      </c>
      <c r="D25" s="21">
        <v>30</v>
      </c>
      <c r="E25" s="21">
        <v>421081.0400000001</v>
      </c>
      <c r="F25" s="21">
        <v>30</v>
      </c>
      <c r="G25" s="21">
        <v>306780</v>
      </c>
      <c r="H25" s="21">
        <v>11257</v>
      </c>
      <c r="I25" s="21">
        <v>36815</v>
      </c>
      <c r="J25" s="22">
        <v>1536</v>
      </c>
      <c r="K25" s="21">
        <v>25558</v>
      </c>
      <c r="L25" s="21">
        <v>1536</v>
      </c>
      <c r="M25" s="22">
        <v>0</v>
      </c>
      <c r="N25" s="22">
        <f t="shared" si="0"/>
        <v>76702</v>
      </c>
      <c r="O25" s="21">
        <v>306780</v>
      </c>
      <c r="P25" s="31">
        <v>306780</v>
      </c>
    </row>
    <row r="26" spans="1:16" hidden="1" x14ac:dyDescent="0.3">
      <c r="A26" s="19" t="s">
        <v>25</v>
      </c>
      <c r="B26" s="2" t="s">
        <v>60</v>
      </c>
      <c r="C26" s="10" t="s">
        <v>16</v>
      </c>
      <c r="D26" s="21">
        <v>12</v>
      </c>
      <c r="E26" s="21">
        <v>270664.84999999998</v>
      </c>
      <c r="F26" s="21">
        <v>12</v>
      </c>
      <c r="G26" s="21">
        <v>174180</v>
      </c>
      <c r="H26" s="21">
        <v>6386</v>
      </c>
      <c r="I26" s="21">
        <v>20901</v>
      </c>
      <c r="J26" s="22">
        <v>871</v>
      </c>
      <c r="K26" s="21">
        <v>14515</v>
      </c>
      <c r="L26" s="21">
        <v>871</v>
      </c>
      <c r="M26" s="22">
        <v>0</v>
      </c>
      <c r="N26" s="22">
        <f t="shared" si="0"/>
        <v>43544</v>
      </c>
      <c r="O26" s="21">
        <v>174180</v>
      </c>
      <c r="P26" s="31">
        <v>174180</v>
      </c>
    </row>
    <row r="27" spans="1:16" hidden="1" x14ac:dyDescent="0.3">
      <c r="A27" s="19" t="s">
        <v>25</v>
      </c>
      <c r="B27" s="2" t="s">
        <v>50</v>
      </c>
      <c r="C27" s="10" t="s">
        <v>16</v>
      </c>
      <c r="D27" s="21">
        <v>69</v>
      </c>
      <c r="E27" s="21">
        <v>966931.84000000032</v>
      </c>
      <c r="F27" s="21">
        <v>69</v>
      </c>
      <c r="G27" s="21">
        <v>677361</v>
      </c>
      <c r="H27" s="21">
        <v>24854</v>
      </c>
      <c r="I27" s="21">
        <v>81274</v>
      </c>
      <c r="J27" s="22">
        <v>3392</v>
      </c>
      <c r="K27" s="21">
        <v>56420</v>
      </c>
      <c r="L27" s="21">
        <v>3392</v>
      </c>
      <c r="M27" s="22">
        <v>0</v>
      </c>
      <c r="N27" s="22">
        <f t="shared" si="0"/>
        <v>169332</v>
      </c>
      <c r="O27" s="21">
        <v>677361</v>
      </c>
      <c r="P27" s="31">
        <v>677361</v>
      </c>
    </row>
    <row r="28" spans="1:16" hidden="1" x14ac:dyDescent="0.3">
      <c r="A28" s="19" t="s">
        <v>25</v>
      </c>
      <c r="B28" s="2" t="s">
        <v>38</v>
      </c>
      <c r="C28" s="10" t="s">
        <v>16</v>
      </c>
      <c r="D28" s="21">
        <v>7</v>
      </c>
      <c r="E28" s="21">
        <v>177054.47</v>
      </c>
      <c r="F28" s="21">
        <v>7</v>
      </c>
      <c r="G28" s="21">
        <v>105000</v>
      </c>
      <c r="H28" s="21">
        <v>3850</v>
      </c>
      <c r="I28" s="21">
        <v>12600</v>
      </c>
      <c r="J28" s="22">
        <v>525</v>
      </c>
      <c r="K28" s="21">
        <v>8750</v>
      </c>
      <c r="L28" s="21">
        <v>525</v>
      </c>
      <c r="M28" s="22">
        <v>0</v>
      </c>
      <c r="N28" s="22">
        <f t="shared" si="0"/>
        <v>26250</v>
      </c>
      <c r="O28" s="21">
        <v>105000</v>
      </c>
      <c r="P28" s="31">
        <v>105000</v>
      </c>
    </row>
    <row r="29" spans="1:16" hidden="1" x14ac:dyDescent="0.3">
      <c r="A29" s="19" t="s">
        <v>25</v>
      </c>
      <c r="B29" s="2" t="s">
        <v>56</v>
      </c>
      <c r="C29" s="10" t="s">
        <v>16</v>
      </c>
      <c r="D29" s="21">
        <v>1</v>
      </c>
      <c r="E29" s="21">
        <v>12519.52</v>
      </c>
      <c r="F29" s="21">
        <v>1</v>
      </c>
      <c r="G29" s="21">
        <v>9803</v>
      </c>
      <c r="H29" s="21">
        <v>359</v>
      </c>
      <c r="I29" s="21">
        <v>1176</v>
      </c>
      <c r="J29" s="22">
        <v>49</v>
      </c>
      <c r="K29" s="21">
        <v>817</v>
      </c>
      <c r="L29" s="21">
        <v>49</v>
      </c>
      <c r="M29" s="22">
        <v>0</v>
      </c>
      <c r="N29" s="22">
        <f t="shared" si="0"/>
        <v>2450</v>
      </c>
      <c r="O29" s="21">
        <v>9803</v>
      </c>
      <c r="P29" s="31">
        <v>9803</v>
      </c>
    </row>
    <row r="30" spans="1:16" hidden="1" x14ac:dyDescent="0.3">
      <c r="A30" s="19" t="s">
        <v>25</v>
      </c>
      <c r="B30" s="2" t="s">
        <v>39</v>
      </c>
      <c r="C30" s="10" t="s">
        <v>16</v>
      </c>
      <c r="D30" s="21">
        <v>1</v>
      </c>
      <c r="E30" s="21">
        <v>18092.599999999999</v>
      </c>
      <c r="F30" s="21">
        <v>1</v>
      </c>
      <c r="G30" s="21">
        <v>15000</v>
      </c>
      <c r="H30" s="21">
        <v>550</v>
      </c>
      <c r="I30" s="21">
        <v>1800</v>
      </c>
      <c r="J30" s="22">
        <v>75</v>
      </c>
      <c r="K30" s="21">
        <v>1250</v>
      </c>
      <c r="L30" s="21">
        <v>75</v>
      </c>
      <c r="M30" s="22">
        <v>0</v>
      </c>
      <c r="N30" s="22">
        <f t="shared" si="0"/>
        <v>3750</v>
      </c>
      <c r="O30" s="21">
        <v>15000</v>
      </c>
      <c r="P30" s="31">
        <v>15000</v>
      </c>
    </row>
    <row r="31" spans="1:16" hidden="1" x14ac:dyDescent="0.3">
      <c r="A31" s="19" t="s">
        <v>25</v>
      </c>
      <c r="B31" s="2" t="s">
        <v>47</v>
      </c>
      <c r="C31" s="10" t="s">
        <v>16</v>
      </c>
      <c r="D31" s="21">
        <v>1</v>
      </c>
      <c r="E31" s="21">
        <v>12240.54</v>
      </c>
      <c r="F31" s="21">
        <v>1</v>
      </c>
      <c r="G31" s="21">
        <v>11841</v>
      </c>
      <c r="H31" s="21">
        <v>435</v>
      </c>
      <c r="I31" s="21">
        <v>1421</v>
      </c>
      <c r="J31" s="22">
        <v>59</v>
      </c>
      <c r="K31" s="21">
        <v>986</v>
      </c>
      <c r="L31" s="21">
        <v>59</v>
      </c>
      <c r="M31" s="22">
        <v>0</v>
      </c>
      <c r="N31" s="22">
        <f t="shared" si="0"/>
        <v>2960</v>
      </c>
      <c r="O31" s="21">
        <v>11841</v>
      </c>
      <c r="P31" s="31">
        <v>11841</v>
      </c>
    </row>
    <row r="32" spans="1:16" hidden="1" x14ac:dyDescent="0.3">
      <c r="A32" s="19" t="s">
        <v>25</v>
      </c>
      <c r="B32" s="2" t="s">
        <v>52</v>
      </c>
      <c r="C32" s="10" t="s">
        <v>16</v>
      </c>
      <c r="D32" s="21">
        <v>3</v>
      </c>
      <c r="E32" s="21">
        <v>61122.17</v>
      </c>
      <c r="F32" s="21">
        <v>3</v>
      </c>
      <c r="G32" s="21">
        <v>33702</v>
      </c>
      <c r="H32" s="21">
        <v>1237</v>
      </c>
      <c r="I32" s="21">
        <v>4044</v>
      </c>
      <c r="J32" s="22">
        <v>168</v>
      </c>
      <c r="K32" s="21">
        <v>2807</v>
      </c>
      <c r="L32" s="21">
        <v>168</v>
      </c>
      <c r="M32" s="22">
        <v>0</v>
      </c>
      <c r="N32" s="22">
        <f t="shared" si="0"/>
        <v>8424</v>
      </c>
      <c r="O32" s="21">
        <v>33702</v>
      </c>
      <c r="P32" s="31">
        <v>33702</v>
      </c>
    </row>
    <row r="33" spans="1:16" hidden="1" x14ac:dyDescent="0.3">
      <c r="A33" s="19" t="s">
        <v>25</v>
      </c>
      <c r="B33" s="2" t="s">
        <v>48</v>
      </c>
      <c r="C33" s="10" t="s">
        <v>16</v>
      </c>
      <c r="D33" s="21">
        <v>5</v>
      </c>
      <c r="E33" s="21">
        <v>90262.69</v>
      </c>
      <c r="F33" s="21">
        <v>5</v>
      </c>
      <c r="G33" s="21">
        <v>61856</v>
      </c>
      <c r="H33" s="21">
        <v>2268</v>
      </c>
      <c r="I33" s="21">
        <v>7423</v>
      </c>
      <c r="J33" s="22">
        <v>309</v>
      </c>
      <c r="K33" s="21">
        <v>5155</v>
      </c>
      <c r="L33" s="21">
        <v>309</v>
      </c>
      <c r="M33" s="22">
        <v>0</v>
      </c>
      <c r="N33" s="22">
        <f t="shared" si="0"/>
        <v>15464</v>
      </c>
      <c r="O33" s="21">
        <v>61856</v>
      </c>
      <c r="P33" s="31">
        <v>61856</v>
      </c>
    </row>
    <row r="34" spans="1:16" hidden="1" x14ac:dyDescent="0.3">
      <c r="A34" s="19" t="s">
        <v>25</v>
      </c>
      <c r="B34" s="2" t="s">
        <v>41</v>
      </c>
      <c r="C34" s="10" t="s">
        <v>16</v>
      </c>
      <c r="D34" s="21">
        <v>2</v>
      </c>
      <c r="E34" s="21">
        <v>27849.77</v>
      </c>
      <c r="F34" s="21">
        <v>2</v>
      </c>
      <c r="G34" s="21">
        <v>25328</v>
      </c>
      <c r="H34" s="21">
        <v>929</v>
      </c>
      <c r="I34" s="21">
        <v>3039</v>
      </c>
      <c r="J34" s="22">
        <v>127</v>
      </c>
      <c r="K34" s="21">
        <v>2110</v>
      </c>
      <c r="L34" s="21">
        <v>127</v>
      </c>
      <c r="M34" s="22">
        <v>0</v>
      </c>
      <c r="N34" s="22">
        <f t="shared" si="0"/>
        <v>6332</v>
      </c>
      <c r="O34" s="21">
        <v>25328</v>
      </c>
      <c r="P34" s="31">
        <v>25328</v>
      </c>
    </row>
    <row r="35" spans="1:16" hidden="1" x14ac:dyDescent="0.3">
      <c r="A35" s="19" t="s">
        <v>25</v>
      </c>
      <c r="B35" s="2" t="s">
        <v>62</v>
      </c>
      <c r="C35" s="10" t="s">
        <v>16</v>
      </c>
      <c r="D35" s="21">
        <v>30</v>
      </c>
      <c r="E35" s="21">
        <v>373089</v>
      </c>
      <c r="F35" s="21">
        <v>30</v>
      </c>
      <c r="G35" s="21">
        <v>275651</v>
      </c>
      <c r="H35" s="21">
        <v>10120</v>
      </c>
      <c r="I35" s="21">
        <v>33082</v>
      </c>
      <c r="J35" s="22">
        <v>1385</v>
      </c>
      <c r="K35" s="21">
        <v>22962</v>
      </c>
      <c r="L35" s="21">
        <v>1385</v>
      </c>
      <c r="M35" s="22">
        <v>0</v>
      </c>
      <c r="N35" s="22">
        <f t="shared" si="0"/>
        <v>68934</v>
      </c>
      <c r="O35" s="21">
        <v>275651</v>
      </c>
      <c r="P35" s="31">
        <v>275651</v>
      </c>
    </row>
    <row r="36" spans="1:16" hidden="1" x14ac:dyDescent="0.3">
      <c r="A36" s="19" t="s">
        <v>25</v>
      </c>
      <c r="B36" s="2" t="s">
        <v>54</v>
      </c>
      <c r="C36" s="10" t="s">
        <v>16</v>
      </c>
      <c r="D36" s="21">
        <v>8</v>
      </c>
      <c r="E36" s="21">
        <v>130265.84</v>
      </c>
      <c r="F36" s="21">
        <v>8</v>
      </c>
      <c r="G36" s="21">
        <v>95740</v>
      </c>
      <c r="H36" s="21">
        <v>3511</v>
      </c>
      <c r="I36" s="21">
        <v>11488</v>
      </c>
      <c r="J36" s="22">
        <v>479</v>
      </c>
      <c r="K36" s="21">
        <v>7977</v>
      </c>
      <c r="L36" s="21">
        <v>479</v>
      </c>
      <c r="M36" s="22">
        <v>0</v>
      </c>
      <c r="N36" s="22">
        <f t="shared" si="0"/>
        <v>23934</v>
      </c>
      <c r="O36" s="21">
        <v>95740</v>
      </c>
      <c r="P36" s="31">
        <v>95740</v>
      </c>
    </row>
    <row r="37" spans="1:16" s="28" customFormat="1" hidden="1" x14ac:dyDescent="0.3">
      <c r="A37" s="19" t="s">
        <v>25</v>
      </c>
      <c r="B37" s="8" t="s">
        <v>59</v>
      </c>
      <c r="C37" s="8" t="s">
        <v>16</v>
      </c>
      <c r="D37" s="8">
        <v>1</v>
      </c>
      <c r="E37" s="8">
        <v>4801.8599999999997</v>
      </c>
      <c r="F37" s="8">
        <v>1</v>
      </c>
      <c r="G37" s="8">
        <v>4376</v>
      </c>
      <c r="H37" s="8">
        <v>160</v>
      </c>
      <c r="I37" s="8">
        <v>525</v>
      </c>
      <c r="J37" s="8">
        <v>22</v>
      </c>
      <c r="K37" s="8">
        <v>365</v>
      </c>
      <c r="L37" s="8">
        <v>22</v>
      </c>
      <c r="M37" s="8">
        <v>0</v>
      </c>
      <c r="N37" s="8">
        <f t="shared" si="0"/>
        <v>1094</v>
      </c>
      <c r="O37" s="8">
        <v>4376</v>
      </c>
      <c r="P37" s="8">
        <v>4376</v>
      </c>
    </row>
    <row r="38" spans="1:16" s="28" customFormat="1" hidden="1" x14ac:dyDescent="0.3">
      <c r="A38" s="19" t="s">
        <v>25</v>
      </c>
      <c r="B38" s="8" t="s">
        <v>29</v>
      </c>
      <c r="C38" s="8" t="s">
        <v>16</v>
      </c>
      <c r="D38" s="8">
        <v>3</v>
      </c>
      <c r="E38" s="8">
        <v>13212.84</v>
      </c>
      <c r="F38" s="8">
        <v>3</v>
      </c>
      <c r="G38" s="8">
        <v>12013</v>
      </c>
      <c r="H38" s="8">
        <v>440</v>
      </c>
      <c r="I38" s="8">
        <v>1441</v>
      </c>
      <c r="J38" s="8">
        <v>61</v>
      </c>
      <c r="K38" s="8">
        <v>1001</v>
      </c>
      <c r="L38" s="8">
        <v>61</v>
      </c>
      <c r="M38" s="8">
        <v>0</v>
      </c>
      <c r="N38" s="8">
        <f t="shared" si="0"/>
        <v>3004</v>
      </c>
      <c r="O38" s="8">
        <v>12013</v>
      </c>
      <c r="P38" s="8">
        <v>12013</v>
      </c>
    </row>
    <row r="39" spans="1:16" s="28" customFormat="1" hidden="1" x14ac:dyDescent="0.3">
      <c r="A39" s="19" t="s">
        <v>25</v>
      </c>
      <c r="B39" s="8" t="s">
        <v>30</v>
      </c>
      <c r="C39" s="8" t="s">
        <v>16</v>
      </c>
      <c r="D39" s="8">
        <v>1</v>
      </c>
      <c r="E39" s="8">
        <v>8120.72</v>
      </c>
      <c r="F39" s="8">
        <v>1</v>
      </c>
      <c r="G39" s="8">
        <v>6961</v>
      </c>
      <c r="H39" s="8">
        <v>255</v>
      </c>
      <c r="I39" s="8">
        <v>835</v>
      </c>
      <c r="J39" s="8">
        <v>35</v>
      </c>
      <c r="K39" s="8">
        <v>580</v>
      </c>
      <c r="L39" s="8">
        <v>35</v>
      </c>
      <c r="M39" s="8">
        <v>0</v>
      </c>
      <c r="N39" s="8">
        <f t="shared" ref="N39:N41" si="1">SUM(H39:M39)</f>
        <v>1740</v>
      </c>
      <c r="O39" s="8">
        <v>6961</v>
      </c>
      <c r="P39" s="8">
        <v>6961</v>
      </c>
    </row>
    <row r="40" spans="1:16" s="28" customFormat="1" hidden="1" x14ac:dyDescent="0.3">
      <c r="A40" s="19" t="s">
        <v>25</v>
      </c>
      <c r="B40" s="8" t="s">
        <v>34</v>
      </c>
      <c r="C40" s="8" t="s">
        <v>16</v>
      </c>
      <c r="D40" s="8">
        <v>2</v>
      </c>
      <c r="E40" s="8">
        <v>15961.84</v>
      </c>
      <c r="F40" s="8">
        <v>2</v>
      </c>
      <c r="G40" s="8">
        <v>13683</v>
      </c>
      <c r="H40" s="8">
        <v>502</v>
      </c>
      <c r="I40" s="8">
        <v>1642</v>
      </c>
      <c r="J40" s="8">
        <v>68</v>
      </c>
      <c r="K40" s="8">
        <v>1140</v>
      </c>
      <c r="L40" s="8">
        <v>68</v>
      </c>
      <c r="M40" s="8">
        <v>0</v>
      </c>
      <c r="N40" s="8">
        <f t="shared" si="1"/>
        <v>3420</v>
      </c>
      <c r="O40" s="8">
        <v>13683</v>
      </c>
      <c r="P40" s="8">
        <v>13683</v>
      </c>
    </row>
    <row r="41" spans="1:16" s="28" customFormat="1" hidden="1" x14ac:dyDescent="0.3">
      <c r="A41" s="19" t="s">
        <v>25</v>
      </c>
      <c r="B41" s="8" t="s">
        <v>49</v>
      </c>
      <c r="C41" s="8" t="s">
        <v>16</v>
      </c>
      <c r="D41" s="8">
        <v>1</v>
      </c>
      <c r="E41" s="8">
        <v>11301</v>
      </c>
      <c r="F41" s="8">
        <v>1</v>
      </c>
      <c r="G41" s="8">
        <v>9530</v>
      </c>
      <c r="H41" s="8">
        <v>350</v>
      </c>
      <c r="I41" s="8">
        <v>1144</v>
      </c>
      <c r="J41" s="8">
        <v>48</v>
      </c>
      <c r="K41" s="8">
        <v>794</v>
      </c>
      <c r="L41" s="8">
        <v>48</v>
      </c>
      <c r="M41" s="8">
        <v>0</v>
      </c>
      <c r="N41" s="8">
        <f t="shared" si="1"/>
        <v>2384</v>
      </c>
      <c r="O41" s="8">
        <v>9530</v>
      </c>
      <c r="P41" s="8">
        <v>9530</v>
      </c>
    </row>
    <row r="42" spans="1:16" s="28" customFormat="1" hidden="1" x14ac:dyDescent="0.3">
      <c r="A42" s="19" t="s">
        <v>25</v>
      </c>
      <c r="B42" s="8" t="s">
        <v>31</v>
      </c>
      <c r="C42" s="8" t="s">
        <v>16</v>
      </c>
      <c r="D42" s="8">
        <v>1</v>
      </c>
      <c r="E42" s="8">
        <v>18740.259999999998</v>
      </c>
      <c r="F42" s="8">
        <v>1</v>
      </c>
      <c r="G42" s="8">
        <v>16064</v>
      </c>
      <c r="H42" s="8">
        <v>678</v>
      </c>
      <c r="I42" s="8">
        <v>1928</v>
      </c>
      <c r="J42" s="8">
        <v>80</v>
      </c>
      <c r="K42" s="8">
        <v>1250</v>
      </c>
      <c r="L42" s="8">
        <v>75</v>
      </c>
      <c r="M42" s="8">
        <v>0</v>
      </c>
      <c r="N42" s="8">
        <f t="shared" si="0"/>
        <v>4011</v>
      </c>
      <c r="O42" s="8">
        <v>15000</v>
      </c>
      <c r="P42" s="8">
        <v>15000</v>
      </c>
    </row>
    <row r="43" spans="1:16" s="28" customFormat="1" hidden="1" x14ac:dyDescent="0.3">
      <c r="A43" s="19" t="s">
        <v>25</v>
      </c>
      <c r="B43" s="8" t="s">
        <v>35</v>
      </c>
      <c r="C43" s="8" t="s">
        <v>16</v>
      </c>
      <c r="D43" s="8">
        <v>2</v>
      </c>
      <c r="E43" s="8">
        <v>4742.71</v>
      </c>
      <c r="F43" s="8">
        <v>2</v>
      </c>
      <c r="G43" s="8">
        <v>4092</v>
      </c>
      <c r="H43" s="8">
        <v>151</v>
      </c>
      <c r="I43" s="8">
        <v>491</v>
      </c>
      <c r="J43" s="8">
        <v>21</v>
      </c>
      <c r="K43" s="8">
        <v>340</v>
      </c>
      <c r="L43" s="8">
        <v>21</v>
      </c>
      <c r="M43" s="8">
        <v>0</v>
      </c>
      <c r="N43" s="8">
        <f t="shared" si="0"/>
        <v>1024</v>
      </c>
      <c r="O43" s="8">
        <v>4092</v>
      </c>
      <c r="P43" s="8">
        <v>4092</v>
      </c>
    </row>
    <row r="44" spans="1:16" hidden="1" x14ac:dyDescent="0.3">
      <c r="A44" s="19"/>
      <c r="B44" s="2"/>
      <c r="C44" s="10"/>
      <c r="D44" s="21"/>
      <c r="E44" s="21"/>
      <c r="F44" s="21"/>
      <c r="G44" s="21"/>
      <c r="H44" s="21"/>
      <c r="I44" s="21"/>
      <c r="J44" s="22"/>
      <c r="K44" s="21"/>
      <c r="L44" s="21"/>
      <c r="M44" s="22"/>
      <c r="N44" s="22"/>
      <c r="O44" s="21"/>
      <c r="P44" s="31"/>
    </row>
    <row r="45" spans="1:16" hidden="1" x14ac:dyDescent="0.3">
      <c r="A45" s="2"/>
      <c r="B45" s="19" t="s">
        <v>23</v>
      </c>
      <c r="C45" s="10"/>
      <c r="D45" s="23">
        <f>SUM(D6:D44)</f>
        <v>850</v>
      </c>
      <c r="E45" s="23">
        <f t="shared" ref="E45:P45" si="2">SUM(E6:E44)</f>
        <v>11647957.959999997</v>
      </c>
      <c r="F45" s="23">
        <f t="shared" si="2"/>
        <v>850</v>
      </c>
      <c r="G45" s="23">
        <f t="shared" si="2"/>
        <v>9202636</v>
      </c>
      <c r="H45" s="23">
        <f t="shared" si="2"/>
        <v>349519</v>
      </c>
      <c r="I45" s="33">
        <f t="shared" si="2"/>
        <v>1104374</v>
      </c>
      <c r="J45" s="23">
        <f t="shared" si="2"/>
        <v>46040</v>
      </c>
      <c r="K45" s="23">
        <f t="shared" si="2"/>
        <v>754855</v>
      </c>
      <c r="L45" s="23">
        <f t="shared" si="2"/>
        <v>45337</v>
      </c>
      <c r="M45" s="23">
        <f t="shared" si="2"/>
        <v>0</v>
      </c>
      <c r="N45" s="23">
        <f t="shared" si="2"/>
        <v>2300125</v>
      </c>
      <c r="O45" s="23">
        <f t="shared" si="2"/>
        <v>9060755</v>
      </c>
      <c r="P45" s="32">
        <f t="shared" si="2"/>
        <v>9060755</v>
      </c>
    </row>
    <row r="46" spans="1:16" hidden="1" x14ac:dyDescent="0.3">
      <c r="A46" s="2"/>
      <c r="B46" s="8" t="s">
        <v>21</v>
      </c>
      <c r="C46" s="10"/>
      <c r="D46" s="24">
        <f>D43+D42</f>
        <v>3</v>
      </c>
      <c r="E46" s="24">
        <f t="shared" ref="E46:P46" si="3">E43+E42</f>
        <v>23482.969999999998</v>
      </c>
      <c r="F46" s="24">
        <f t="shared" si="3"/>
        <v>3</v>
      </c>
      <c r="G46" s="24">
        <f t="shared" si="3"/>
        <v>20156</v>
      </c>
      <c r="H46" s="24">
        <f t="shared" si="3"/>
        <v>829</v>
      </c>
      <c r="I46" s="24">
        <f t="shared" si="3"/>
        <v>2419</v>
      </c>
      <c r="J46" s="24">
        <f t="shared" si="3"/>
        <v>101</v>
      </c>
      <c r="K46" s="24">
        <f t="shared" si="3"/>
        <v>1590</v>
      </c>
      <c r="L46" s="24">
        <f t="shared" si="3"/>
        <v>96</v>
      </c>
      <c r="M46" s="24">
        <f t="shared" si="3"/>
        <v>0</v>
      </c>
      <c r="N46" s="24">
        <f t="shared" si="3"/>
        <v>5035</v>
      </c>
      <c r="O46" s="24">
        <f t="shared" si="3"/>
        <v>19092</v>
      </c>
      <c r="P46" s="24">
        <f t="shared" si="3"/>
        <v>19092</v>
      </c>
    </row>
    <row r="47" spans="1:16" hidden="1" x14ac:dyDescent="0.3">
      <c r="A47" s="2"/>
      <c r="B47" s="8" t="s">
        <v>58</v>
      </c>
      <c r="C47" s="10"/>
      <c r="D47" s="24">
        <f>SUM(D37:D41)</f>
        <v>8</v>
      </c>
      <c r="E47" s="24">
        <f t="shared" ref="E47:P47" si="4">SUM(E37:E41)</f>
        <v>53398.26</v>
      </c>
      <c r="F47" s="24">
        <f t="shared" si="4"/>
        <v>8</v>
      </c>
      <c r="G47" s="24">
        <f t="shared" si="4"/>
        <v>46563</v>
      </c>
      <c r="H47" s="24">
        <f t="shared" si="4"/>
        <v>1707</v>
      </c>
      <c r="I47" s="24">
        <f t="shared" si="4"/>
        <v>5587</v>
      </c>
      <c r="J47" s="24">
        <f t="shared" si="4"/>
        <v>234</v>
      </c>
      <c r="K47" s="24">
        <f t="shared" si="4"/>
        <v>3880</v>
      </c>
      <c r="L47" s="24">
        <f t="shared" si="4"/>
        <v>234</v>
      </c>
      <c r="M47" s="24">
        <f t="shared" si="4"/>
        <v>0</v>
      </c>
      <c r="N47" s="24">
        <f t="shared" si="4"/>
        <v>11642</v>
      </c>
      <c r="O47" s="24">
        <f t="shared" si="4"/>
        <v>46563</v>
      </c>
      <c r="P47" s="24">
        <f t="shared" si="4"/>
        <v>46563</v>
      </c>
    </row>
    <row r="48" spans="1:16" x14ac:dyDescent="0.3">
      <c r="A48" s="3"/>
      <c r="B48" s="15"/>
      <c r="D48" s="25"/>
      <c r="E48" s="25"/>
      <c r="F48" s="25"/>
      <c r="G48" s="25"/>
      <c r="H48" s="25"/>
      <c r="I48" s="25"/>
      <c r="J48" s="36" t="s">
        <v>26</v>
      </c>
      <c r="K48" s="36"/>
      <c r="L48" s="36"/>
      <c r="M48" s="36"/>
      <c r="N48" s="23">
        <v>0</v>
      </c>
      <c r="O48" s="25"/>
      <c r="P48" s="25"/>
    </row>
    <row r="49" spans="1:16" x14ac:dyDescent="0.3">
      <c r="A49" s="3"/>
      <c r="B49" s="15"/>
      <c r="D49" s="25"/>
      <c r="E49" s="25"/>
      <c r="F49" s="25"/>
      <c r="G49" s="25"/>
      <c r="H49" s="25"/>
      <c r="I49" s="25"/>
      <c r="J49" s="36" t="s">
        <v>28</v>
      </c>
      <c r="K49" s="36"/>
      <c r="L49" s="36"/>
      <c r="M49" s="36"/>
      <c r="N49" s="23">
        <v>63</v>
      </c>
      <c r="O49" s="25"/>
      <c r="P49" s="25"/>
    </row>
    <row r="50" spans="1:16" x14ac:dyDescent="0.3">
      <c r="A50" s="3"/>
      <c r="B50" s="20" t="s">
        <v>22</v>
      </c>
      <c r="C50" s="10"/>
      <c r="D50" s="26">
        <f>D45-D47-D46</f>
        <v>839</v>
      </c>
      <c r="E50" s="26">
        <f t="shared" ref="E50:P50" si="5">E45-E47-E46</f>
        <v>11571076.729999997</v>
      </c>
      <c r="F50" s="26">
        <f t="shared" si="5"/>
        <v>839</v>
      </c>
      <c r="G50" s="26">
        <f t="shared" si="5"/>
        <v>9135917</v>
      </c>
      <c r="H50" s="26">
        <f t="shared" si="5"/>
        <v>346983</v>
      </c>
      <c r="I50" s="26">
        <f t="shared" si="5"/>
        <v>1096368</v>
      </c>
      <c r="J50" s="26">
        <f t="shared" si="5"/>
        <v>45705</v>
      </c>
      <c r="K50" s="26">
        <f t="shared" si="5"/>
        <v>749385</v>
      </c>
      <c r="L50" s="26">
        <f t="shared" si="5"/>
        <v>45007</v>
      </c>
      <c r="M50" s="26">
        <f t="shared" si="5"/>
        <v>0</v>
      </c>
      <c r="N50" s="34">
        <f>N45-N47-N46-N48-N49</f>
        <v>2283385</v>
      </c>
      <c r="O50" s="26">
        <f t="shared" si="5"/>
        <v>8995100</v>
      </c>
      <c r="P50" s="26">
        <f t="shared" si="5"/>
        <v>8995100</v>
      </c>
    </row>
    <row r="51" spans="1:16" x14ac:dyDescent="0.3">
      <c r="A51" s="3"/>
      <c r="B51" s="9"/>
      <c r="C51" s="6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x14ac:dyDescent="0.3">
      <c r="N52" s="29"/>
      <c r="O52" s="25"/>
    </row>
  </sheetData>
  <autoFilter ref="A4:P43">
    <filterColumn colId="1">
      <filters>
        <filter val="FORTIS C-DOC HOSPITAL"/>
      </filters>
    </filterColumn>
  </autoFilter>
  <mergeCells count="15">
    <mergeCell ref="J49:M49"/>
    <mergeCell ref="B3:B4"/>
    <mergeCell ref="J48:M48"/>
    <mergeCell ref="A1:O1"/>
    <mergeCell ref="A2:O2"/>
    <mergeCell ref="P3:P4"/>
    <mergeCell ref="D3:D4"/>
    <mergeCell ref="O3:O4"/>
    <mergeCell ref="N3:N4"/>
    <mergeCell ref="H3:I3"/>
    <mergeCell ref="G3:G4"/>
    <mergeCell ref="F3:F4"/>
    <mergeCell ref="C3:C4"/>
    <mergeCell ref="A3:A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2022-07-22T13:33:54Z</dcterms:modified>
</cp:coreProperties>
</file>