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45" tabRatio="487"/>
  </bookViews>
  <sheets>
    <sheet name="PF SUMMARY" sheetId="50" r:id="rId1"/>
  </sheets>
  <definedNames>
    <definedName name="_xlnm._FilterDatabase" localSheetId="0" hidden="1">'PF SUMMARY'!$A$4:$WSW$33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F36" i="50" l="1"/>
  <c r="G36" i="50"/>
  <c r="H36" i="50"/>
  <c r="I36" i="50"/>
  <c r="J36" i="50"/>
  <c r="K36" i="50"/>
  <c r="L36" i="50"/>
  <c r="M36" i="50"/>
  <c r="N36" i="50"/>
  <c r="P36" i="50"/>
  <c r="Q36" i="50"/>
  <c r="E36" i="50"/>
  <c r="O7" i="50"/>
  <c r="O9" i="50"/>
  <c r="O10" i="50"/>
  <c r="O11" i="50"/>
  <c r="O12" i="50"/>
  <c r="O13" i="50"/>
  <c r="O14" i="50"/>
  <c r="O15" i="50"/>
  <c r="O16" i="50"/>
  <c r="O17" i="50"/>
  <c r="O18" i="50"/>
  <c r="O19" i="50"/>
  <c r="O20" i="50"/>
  <c r="O21" i="50"/>
  <c r="O22" i="50"/>
  <c r="O23" i="50"/>
  <c r="O24" i="50"/>
  <c r="O25" i="50"/>
  <c r="O26" i="50"/>
  <c r="O27" i="50"/>
  <c r="O28" i="50"/>
  <c r="O29" i="50"/>
  <c r="O30" i="50"/>
  <c r="O31" i="50"/>
  <c r="O32" i="50"/>
  <c r="O33" i="50" l="1"/>
  <c r="O36" i="50" s="1"/>
  <c r="O6" i="50" l="1"/>
  <c r="F35" i="50" l="1"/>
  <c r="F39" i="50" s="1"/>
  <c r="G35" i="50"/>
  <c r="G39" i="50" s="1"/>
  <c r="H35" i="50"/>
  <c r="H39" i="50" s="1"/>
  <c r="I35" i="50"/>
  <c r="I39" i="50" s="1"/>
  <c r="J35" i="50"/>
  <c r="J39" i="50" s="1"/>
  <c r="K35" i="50"/>
  <c r="K39" i="50" s="1"/>
  <c r="L35" i="50"/>
  <c r="L39" i="50" s="1"/>
  <c r="M35" i="50"/>
  <c r="M39" i="50" s="1"/>
  <c r="N35" i="50"/>
  <c r="N39" i="50" s="1"/>
  <c r="P35" i="50"/>
  <c r="P39" i="50" s="1"/>
  <c r="Q35" i="50"/>
  <c r="Q39" i="50" s="1"/>
  <c r="E35" i="50"/>
  <c r="E39" i="50" s="1"/>
  <c r="O35" i="50" l="1"/>
  <c r="O39" i="50" s="1"/>
</calcChain>
</file>

<file path=xl/sharedStrings.xml><?xml version="1.0" encoding="utf-8"?>
<sst xmlns="http://schemas.openxmlformats.org/spreadsheetml/2006/main" count="145" uniqueCount="83">
  <si>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</si>
  <si>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</si>
  <si>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</si>
  <si>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</si>
  <si>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</si>
  <si>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</si>
  <si>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</si>
  <si>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</si>
  <si>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</si>
  <si>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</si>
  <si>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</si>
  <si>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</si>
  <si>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</si>
  <si>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</si>
  <si>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</si>
  <si>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</si>
  <si>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</si>
  <si>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</si>
  <si>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</si>
  <si>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</si>
  <si>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</si>
  <si>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Hold for aadhaar</t>
  </si>
  <si>
    <t>Challan Amount</t>
  </si>
  <si>
    <t>Total</t>
  </si>
  <si>
    <t>PF ADMIN.    ( 0.5% )</t>
  </si>
  <si>
    <t>PART - 1</t>
  </si>
  <si>
    <t>PMRPY</t>
  </si>
  <si>
    <t>Cost Center ID</t>
  </si>
  <si>
    <t>CHALLAN NAMES</t>
  </si>
  <si>
    <t>Round off</t>
  </si>
  <si>
    <t>Columbia Asia Hospital</t>
  </si>
  <si>
    <t>Del-I-Gur-Columbia Asia</t>
  </si>
  <si>
    <t>FORTIES (FL.LT.RAJAN DHALL) - GDA</t>
  </si>
  <si>
    <t>Del-I-Fortis Vasantkunj-Rajandhall</t>
  </si>
  <si>
    <t>FORTIES (FL.LT.RAJAN DHALL) - HK</t>
  </si>
  <si>
    <t>FORTIS C-DOC HOSPITAL</t>
  </si>
  <si>
    <t>Del-I-Fortis C-Doc</t>
  </si>
  <si>
    <t>FORTIS HOSPITAL GURGAON</t>
  </si>
  <si>
    <t>Del-I-Gur-Fortis Hospital Gurgaon</t>
  </si>
  <si>
    <t>FORTIS HOSPOTAL GURGAON</t>
  </si>
  <si>
    <t>Del-I-Gur-Fortis Hospotal Gurgaon</t>
  </si>
  <si>
    <t>India Rating And Research Agency</t>
  </si>
  <si>
    <t>Del-I-Gur-India Rating &amp; Research</t>
  </si>
  <si>
    <t>PARIMAL NATHWANI DELHI</t>
  </si>
  <si>
    <t>Del-I-8-Parimal Nathwani</t>
  </si>
  <si>
    <t>Schueco India Pvt.Ltd - Delhi</t>
  </si>
  <si>
    <t>Del-I-Schueco India</t>
  </si>
  <si>
    <t>Delhi Branch</t>
  </si>
  <si>
    <t>Delhi</t>
  </si>
  <si>
    <t>Service Master Clean Pvt Ltd</t>
  </si>
  <si>
    <t>Del-I-Service Master</t>
  </si>
  <si>
    <t>IIFL Wealth Prime Ltd -DELHI</t>
  </si>
  <si>
    <t xml:space="preserve">Del-I-IIFL Delhi </t>
  </si>
  <si>
    <t>IIFL Wealth Prime Ltd -Kanpur</t>
  </si>
  <si>
    <t>Del-I-IIFL Kanpur</t>
  </si>
  <si>
    <t>IIFL Wealth Prime Ltd -Amritsar</t>
  </si>
  <si>
    <t>Del-I-IIFL Amritsar</t>
  </si>
  <si>
    <t>IIFL Wealth Prime Ltd -Chandigarh</t>
  </si>
  <si>
    <t>Del-I-IIFL Chandigarh</t>
  </si>
  <si>
    <t>IIFL Wealth Prime Ltd -Ludhiana</t>
  </si>
  <si>
    <t>Del-I-IIFL Ludhiana</t>
  </si>
  <si>
    <t>Service Master Clean - Chandigarh</t>
  </si>
  <si>
    <t>Del-I-Service Master Chandigarh</t>
  </si>
  <si>
    <t>Service Master Clean -Delhi</t>
  </si>
  <si>
    <t>Fortis Hospital Noida</t>
  </si>
  <si>
    <t>Del-I-Fortis Hospital Noida</t>
  </si>
  <si>
    <t>Paras Healthcare, Gurugram</t>
  </si>
  <si>
    <t>Del-I-Paras Health Care</t>
  </si>
  <si>
    <t>Dz Card (india) - Gurgoan</t>
  </si>
  <si>
    <t>Del-I-DZ Card India</t>
  </si>
  <si>
    <t>Service Master Clean - Gurgaon</t>
  </si>
  <si>
    <t>Del-I-Gur-Service Master</t>
  </si>
  <si>
    <t>FORTIES (FL.LT.RAJAN DHALL) - ENGG</t>
  </si>
  <si>
    <t>SLV Security Services - Haryana</t>
  </si>
  <si>
    <t>ASPRI Spirits Private Limited</t>
  </si>
  <si>
    <t>Delhi-ASPRI Spirits</t>
  </si>
  <si>
    <t>RSKV Consultants Private Limited Gurugram</t>
  </si>
  <si>
    <t>Del-I-RSKV Consultants</t>
  </si>
  <si>
    <t>Shri Parmanand Steel Industries Pvt. Ltd</t>
  </si>
  <si>
    <t>Del-I-Shri Parmanand</t>
  </si>
  <si>
    <t>Del-I-SLV Security</t>
  </si>
  <si>
    <t>PF CHALLAN SUMMARY FOR THE MONTH OF MAR 2022</t>
  </si>
  <si>
    <t>TRRN-'3192204008121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</si>
</sst>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  <font>
      <b/>
      <i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i/>
      <sz val="10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6" fillId="0" borderId="1" xfId="1" applyFont="1" applyFill="1" applyBorder="1"/>
    <xf numFmtId="0" fontId="8" fillId="0" borderId="1" xfId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/>
    <xf numFmtId="0" fontId="14" fillId="0" borderId="1" xfId="0" applyFont="1" applyFill="1" applyBorder="1"/>
    <xf numFmtId="0" fontId="3" fillId="0" borderId="0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justify"/>
    </xf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7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0" fontId="16" fillId="0" borderId="1" xfId="1" applyFont="1" applyFill="1" applyBorder="1"/>
    <xf numFmtId="0" fontId="17" fillId="0" borderId="1" xfId="1" applyFont="1" applyFill="1" applyBorder="1"/>
    <xf numFmtId="0" fontId="18" fillId="0" borderId="1" xfId="1" applyFont="1" applyFill="1" applyBorder="1"/>
    <xf numFmtId="3" fontId="17" fillId="0" borderId="1" xfId="1" applyNumberFormat="1" applyFont="1" applyFill="1" applyBorder="1"/>
    <xf numFmtId="3" fontId="18" fillId="0" borderId="1" xfId="1" applyNumberFormat="1" applyFont="1" applyFill="1" applyBorder="1"/>
    <xf numFmtId="0" fontId="17" fillId="0" borderId="0" xfId="1" applyFont="1" applyFill="1" applyBorder="1"/>
    <xf numFmtId="3" fontId="3" fillId="2" borderId="1" xfId="0" applyNumberFormat="1" applyFont="1" applyFill="1" applyBorder="1"/>
    <xf numFmtId="3" fontId="3" fillId="0" borderId="1" xfId="1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Q40"/>
  <sheetViews>
    <sheetView tabSelected="1" zoomScaleNormal="100" workbookViewId="0">
      <pane ySplit="4" topLeftCell="A5" activePane="bottomLeft" state="frozen"/>
      <selection pane="bottomLeft" activeCell="C47" sqref="C47"/>
    </sheetView>
  </sheetViews>
  <sheetFormatPr defaultRowHeight="15" x14ac:dyDescent="0.3"/>
  <cols>
    <col min="1" max="1" width="6.7109375" style="12" customWidth="1"/>
    <col min="2" max="2" width="34" style="1" customWidth="1"/>
    <col min="3" max="3" width="23.7109375" style="1" customWidth="1"/>
    <col min="4" max="4" width="6.140625" style="8" bestFit="1" customWidth="1"/>
    <col min="5" max="5" width="9.5703125" style="1" customWidth="1"/>
    <col min="6" max="6" width="14.5703125" style="1" bestFit="1" customWidth="1"/>
    <col min="7" max="7" width="8.28515625" style="1" customWidth="1"/>
    <col min="8" max="8" width="12.7109375" style="1" bestFit="1" customWidth="1"/>
    <col min="9" max="9" width="10.28515625" style="1" customWidth="1"/>
    <col min="10" max="10" width="11.28515625" style="4" bestFit="1" customWidth="1"/>
    <col min="11" max="11" width="9" style="8" bestFit="1" customWidth="1"/>
    <col min="12" max="12" width="10.85546875" style="4" bestFit="1" customWidth="1"/>
    <col min="13" max="13" width="8.28515625" style="1" bestFit="1" customWidth="1"/>
    <col min="14" max="14" width="7.28515625" style="8" bestFit="1" customWidth="1"/>
    <col min="15" max="15" width="11.28515625" style="8" bestFit="1" customWidth="1"/>
    <col min="16" max="16" width="14.42578125" style="1" customWidth="1"/>
    <col min="17" max="17" width="14.28515625" style="1" bestFit="1" customWidth="1"/>
    <col min="18" max="178" width="9.140625" style="3"/>
    <col min="179" max="179" width="44.5703125" style="3" customWidth="1"/>
    <col min="180" max="181" width="9.140625" style="3"/>
    <col min="182" max="182" width="11.28515625" style="3" customWidth="1"/>
    <col min="183" max="183" width="9.140625" style="3"/>
    <col min="184" max="184" width="11.28515625" style="3" bestFit="1" customWidth="1"/>
    <col min="185" max="185" width="9.140625" style="3"/>
    <col min="186" max="186" width="9.85546875" style="3" bestFit="1" customWidth="1"/>
    <col min="187" max="187" width="9.140625" style="3"/>
    <col min="188" max="188" width="9.85546875" style="3" bestFit="1" customWidth="1"/>
    <col min="189" max="190" width="9.140625" style="3"/>
    <col min="191" max="191" width="9.85546875" style="3" bestFit="1" customWidth="1"/>
    <col min="192" max="192" width="14.28515625" style="3" bestFit="1" customWidth="1"/>
    <col min="193" max="193" width="10.42578125" style="3" customWidth="1"/>
    <col min="194" max="434" width="9.140625" style="3"/>
    <col min="435" max="435" width="44.5703125" style="3" customWidth="1"/>
    <col min="436" max="437" width="9.140625" style="3"/>
    <col min="438" max="438" width="11.28515625" style="3" customWidth="1"/>
    <col min="439" max="439" width="9.140625" style="3"/>
    <col min="440" max="440" width="11.28515625" style="3" bestFit="1" customWidth="1"/>
    <col min="441" max="441" width="9.140625" style="3"/>
    <col min="442" max="442" width="9.85546875" style="3" bestFit="1" customWidth="1"/>
    <col min="443" max="443" width="9.140625" style="3"/>
    <col min="444" max="444" width="9.85546875" style="3" bestFit="1" customWidth="1"/>
    <col min="445" max="446" width="9.140625" style="3"/>
    <col min="447" max="447" width="9.85546875" style="3" bestFit="1" customWidth="1"/>
    <col min="448" max="448" width="14.28515625" style="3" bestFit="1" customWidth="1"/>
    <col min="449" max="449" width="10.42578125" style="3" customWidth="1"/>
    <col min="450" max="690" width="9.140625" style="3"/>
    <col min="691" max="691" width="44.5703125" style="3" customWidth="1"/>
    <col min="692" max="693" width="9.140625" style="3"/>
    <col min="694" max="694" width="11.28515625" style="3" customWidth="1"/>
    <col min="695" max="695" width="9.140625" style="3"/>
    <col min="696" max="696" width="11.28515625" style="3" bestFit="1" customWidth="1"/>
    <col min="697" max="697" width="9.140625" style="3"/>
    <col min="698" max="698" width="9.85546875" style="3" bestFit="1" customWidth="1"/>
    <col min="699" max="699" width="9.140625" style="3"/>
    <col min="700" max="700" width="9.85546875" style="3" bestFit="1" customWidth="1"/>
    <col min="701" max="702" width="9.140625" style="3"/>
    <col min="703" max="703" width="9.85546875" style="3" bestFit="1" customWidth="1"/>
    <col min="704" max="704" width="14.28515625" style="3" bestFit="1" customWidth="1"/>
    <col min="705" max="705" width="10.42578125" style="3" customWidth="1"/>
    <col min="706" max="946" width="9.140625" style="3"/>
    <col min="947" max="947" width="44.5703125" style="3" customWidth="1"/>
    <col min="948" max="949" width="9.140625" style="3"/>
    <col min="950" max="950" width="11.28515625" style="3" customWidth="1"/>
    <col min="951" max="951" width="9.140625" style="3"/>
    <col min="952" max="952" width="11.28515625" style="3" bestFit="1" customWidth="1"/>
    <col min="953" max="953" width="9.140625" style="3"/>
    <col min="954" max="954" width="9.85546875" style="3" bestFit="1" customWidth="1"/>
    <col min="955" max="955" width="9.140625" style="3"/>
    <col min="956" max="956" width="9.85546875" style="3" bestFit="1" customWidth="1"/>
    <col min="957" max="958" width="9.140625" style="3"/>
    <col min="959" max="959" width="9.85546875" style="3" bestFit="1" customWidth="1"/>
    <col min="960" max="960" width="14.28515625" style="3" bestFit="1" customWidth="1"/>
    <col min="961" max="961" width="10.42578125" style="3" customWidth="1"/>
    <col min="962" max="1202" width="9.140625" style="3"/>
    <col min="1203" max="1203" width="44.5703125" style="3" customWidth="1"/>
    <col min="1204" max="1205" width="9.140625" style="3"/>
    <col min="1206" max="1206" width="11.28515625" style="3" customWidth="1"/>
    <col min="1207" max="1207" width="9.140625" style="3"/>
    <col min="1208" max="1208" width="11.28515625" style="3" bestFit="1" customWidth="1"/>
    <col min="1209" max="1209" width="9.140625" style="3"/>
    <col min="1210" max="1210" width="9.85546875" style="3" bestFit="1" customWidth="1"/>
    <col min="1211" max="1211" width="9.140625" style="3"/>
    <col min="1212" max="1212" width="9.85546875" style="3" bestFit="1" customWidth="1"/>
    <col min="1213" max="1214" width="9.140625" style="3"/>
    <col min="1215" max="1215" width="9.85546875" style="3" bestFit="1" customWidth="1"/>
    <col min="1216" max="1216" width="14.28515625" style="3" bestFit="1" customWidth="1"/>
    <col min="1217" max="1217" width="10.42578125" style="3" customWidth="1"/>
    <col min="1218" max="1458" width="9.140625" style="3"/>
    <col min="1459" max="1459" width="44.5703125" style="3" customWidth="1"/>
    <col min="1460" max="1461" width="9.140625" style="3"/>
    <col min="1462" max="1462" width="11.28515625" style="3" customWidth="1"/>
    <col min="1463" max="1463" width="9.140625" style="3"/>
    <col min="1464" max="1464" width="11.28515625" style="3" bestFit="1" customWidth="1"/>
    <col min="1465" max="1465" width="9.140625" style="3"/>
    <col min="1466" max="1466" width="9.85546875" style="3" bestFit="1" customWidth="1"/>
    <col min="1467" max="1467" width="9.140625" style="3"/>
    <col min="1468" max="1468" width="9.85546875" style="3" bestFit="1" customWidth="1"/>
    <col min="1469" max="1470" width="9.140625" style="3"/>
    <col min="1471" max="1471" width="9.85546875" style="3" bestFit="1" customWidth="1"/>
    <col min="1472" max="1472" width="14.28515625" style="3" bestFit="1" customWidth="1"/>
    <col min="1473" max="1473" width="10.42578125" style="3" customWidth="1"/>
    <col min="1474" max="1714" width="9.140625" style="3"/>
    <col min="1715" max="1715" width="44.5703125" style="3" customWidth="1"/>
    <col min="1716" max="1717" width="9.140625" style="3"/>
    <col min="1718" max="1718" width="11.28515625" style="3" customWidth="1"/>
    <col min="1719" max="1719" width="9.140625" style="3"/>
    <col min="1720" max="1720" width="11.28515625" style="3" bestFit="1" customWidth="1"/>
    <col min="1721" max="1721" width="9.140625" style="3"/>
    <col min="1722" max="1722" width="9.85546875" style="3" bestFit="1" customWidth="1"/>
    <col min="1723" max="1723" width="9.140625" style="3"/>
    <col min="1724" max="1724" width="9.85546875" style="3" bestFit="1" customWidth="1"/>
    <col min="1725" max="1726" width="9.140625" style="3"/>
    <col min="1727" max="1727" width="9.85546875" style="3" bestFit="1" customWidth="1"/>
    <col min="1728" max="1728" width="14.28515625" style="3" bestFit="1" customWidth="1"/>
    <col min="1729" max="1729" width="10.42578125" style="3" customWidth="1"/>
    <col min="1730" max="1970" width="9.140625" style="3"/>
    <col min="1971" max="1971" width="44.5703125" style="3" customWidth="1"/>
    <col min="1972" max="1973" width="9.140625" style="3"/>
    <col min="1974" max="1974" width="11.28515625" style="3" customWidth="1"/>
    <col min="1975" max="1975" width="9.140625" style="3"/>
    <col min="1976" max="1976" width="11.28515625" style="3" bestFit="1" customWidth="1"/>
    <col min="1977" max="1977" width="9.140625" style="3"/>
    <col min="1978" max="1978" width="9.85546875" style="3" bestFit="1" customWidth="1"/>
    <col min="1979" max="1979" width="9.140625" style="3"/>
    <col min="1980" max="1980" width="9.85546875" style="3" bestFit="1" customWidth="1"/>
    <col min="1981" max="1982" width="9.140625" style="3"/>
    <col min="1983" max="1983" width="9.85546875" style="3" bestFit="1" customWidth="1"/>
    <col min="1984" max="1984" width="14.28515625" style="3" bestFit="1" customWidth="1"/>
    <col min="1985" max="1985" width="10.42578125" style="3" customWidth="1"/>
    <col min="1986" max="2226" width="9.140625" style="3"/>
    <col min="2227" max="2227" width="44.5703125" style="3" customWidth="1"/>
    <col min="2228" max="2229" width="9.140625" style="3"/>
    <col min="2230" max="2230" width="11.28515625" style="3" customWidth="1"/>
    <col min="2231" max="2231" width="9.140625" style="3"/>
    <col min="2232" max="2232" width="11.28515625" style="3" bestFit="1" customWidth="1"/>
    <col min="2233" max="2233" width="9.140625" style="3"/>
    <col min="2234" max="2234" width="9.85546875" style="3" bestFit="1" customWidth="1"/>
    <col min="2235" max="2235" width="9.140625" style="3"/>
    <col min="2236" max="2236" width="9.85546875" style="3" bestFit="1" customWidth="1"/>
    <col min="2237" max="2238" width="9.140625" style="3"/>
    <col min="2239" max="2239" width="9.85546875" style="3" bestFit="1" customWidth="1"/>
    <col min="2240" max="2240" width="14.28515625" style="3" bestFit="1" customWidth="1"/>
    <col min="2241" max="2241" width="10.42578125" style="3" customWidth="1"/>
    <col min="2242" max="2482" width="9.140625" style="3"/>
    <col min="2483" max="2483" width="44.5703125" style="3" customWidth="1"/>
    <col min="2484" max="2485" width="9.140625" style="3"/>
    <col min="2486" max="2486" width="11.28515625" style="3" customWidth="1"/>
    <col min="2487" max="2487" width="9.140625" style="3"/>
    <col min="2488" max="2488" width="11.28515625" style="3" bestFit="1" customWidth="1"/>
    <col min="2489" max="2489" width="9.140625" style="3"/>
    <col min="2490" max="2490" width="9.85546875" style="3" bestFit="1" customWidth="1"/>
    <col min="2491" max="2491" width="9.140625" style="3"/>
    <col min="2492" max="2492" width="9.85546875" style="3" bestFit="1" customWidth="1"/>
    <col min="2493" max="2494" width="9.140625" style="3"/>
    <col min="2495" max="2495" width="9.85546875" style="3" bestFit="1" customWidth="1"/>
    <col min="2496" max="2496" width="14.28515625" style="3" bestFit="1" customWidth="1"/>
    <col min="2497" max="2497" width="10.42578125" style="3" customWidth="1"/>
    <col min="2498" max="2738" width="9.140625" style="3"/>
    <col min="2739" max="2739" width="44.5703125" style="3" customWidth="1"/>
    <col min="2740" max="2741" width="9.140625" style="3"/>
    <col min="2742" max="2742" width="11.28515625" style="3" customWidth="1"/>
    <col min="2743" max="2743" width="9.140625" style="3"/>
    <col min="2744" max="2744" width="11.28515625" style="3" bestFit="1" customWidth="1"/>
    <col min="2745" max="2745" width="9.140625" style="3"/>
    <col min="2746" max="2746" width="9.85546875" style="3" bestFit="1" customWidth="1"/>
    <col min="2747" max="2747" width="9.140625" style="3"/>
    <col min="2748" max="2748" width="9.85546875" style="3" bestFit="1" customWidth="1"/>
    <col min="2749" max="2750" width="9.140625" style="3"/>
    <col min="2751" max="2751" width="9.85546875" style="3" bestFit="1" customWidth="1"/>
    <col min="2752" max="2752" width="14.28515625" style="3" bestFit="1" customWidth="1"/>
    <col min="2753" max="2753" width="10.42578125" style="3" customWidth="1"/>
    <col min="2754" max="2994" width="9.140625" style="3"/>
    <col min="2995" max="2995" width="44.5703125" style="3" customWidth="1"/>
    <col min="2996" max="2997" width="9.140625" style="3"/>
    <col min="2998" max="2998" width="11.28515625" style="3" customWidth="1"/>
    <col min="2999" max="2999" width="9.140625" style="3"/>
    <col min="3000" max="3000" width="11.28515625" style="3" bestFit="1" customWidth="1"/>
    <col min="3001" max="3001" width="9.140625" style="3"/>
    <col min="3002" max="3002" width="9.85546875" style="3" bestFit="1" customWidth="1"/>
    <col min="3003" max="3003" width="9.140625" style="3"/>
    <col min="3004" max="3004" width="9.85546875" style="3" bestFit="1" customWidth="1"/>
    <col min="3005" max="3006" width="9.140625" style="3"/>
    <col min="3007" max="3007" width="9.85546875" style="3" bestFit="1" customWidth="1"/>
    <col min="3008" max="3008" width="14.28515625" style="3" bestFit="1" customWidth="1"/>
    <col min="3009" max="3009" width="10.42578125" style="3" customWidth="1"/>
    <col min="3010" max="3250" width="9.140625" style="3"/>
    <col min="3251" max="3251" width="44.5703125" style="3" customWidth="1"/>
    <col min="3252" max="3253" width="9.140625" style="3"/>
    <col min="3254" max="3254" width="11.28515625" style="3" customWidth="1"/>
    <col min="3255" max="3255" width="9.140625" style="3"/>
    <col min="3256" max="3256" width="11.28515625" style="3" bestFit="1" customWidth="1"/>
    <col min="3257" max="3257" width="9.140625" style="3"/>
    <col min="3258" max="3258" width="9.85546875" style="3" bestFit="1" customWidth="1"/>
    <col min="3259" max="3259" width="9.140625" style="3"/>
    <col min="3260" max="3260" width="9.85546875" style="3" bestFit="1" customWidth="1"/>
    <col min="3261" max="3262" width="9.140625" style="3"/>
    <col min="3263" max="3263" width="9.85546875" style="3" bestFit="1" customWidth="1"/>
    <col min="3264" max="3264" width="14.28515625" style="3" bestFit="1" customWidth="1"/>
    <col min="3265" max="3265" width="10.42578125" style="3" customWidth="1"/>
    <col min="3266" max="3506" width="9.140625" style="3"/>
    <col min="3507" max="3507" width="44.5703125" style="3" customWidth="1"/>
    <col min="3508" max="3509" width="9.140625" style="3"/>
    <col min="3510" max="3510" width="11.28515625" style="3" customWidth="1"/>
    <col min="3511" max="3511" width="9.140625" style="3"/>
    <col min="3512" max="3512" width="11.28515625" style="3" bestFit="1" customWidth="1"/>
    <col min="3513" max="3513" width="9.140625" style="3"/>
    <col min="3514" max="3514" width="9.85546875" style="3" bestFit="1" customWidth="1"/>
    <col min="3515" max="3515" width="9.140625" style="3"/>
    <col min="3516" max="3516" width="9.85546875" style="3" bestFit="1" customWidth="1"/>
    <col min="3517" max="3518" width="9.140625" style="3"/>
    <col min="3519" max="3519" width="9.85546875" style="3" bestFit="1" customWidth="1"/>
    <col min="3520" max="3520" width="14.28515625" style="3" bestFit="1" customWidth="1"/>
    <col min="3521" max="3521" width="10.42578125" style="3" customWidth="1"/>
    <col min="3522" max="3762" width="9.140625" style="3"/>
    <col min="3763" max="3763" width="44.5703125" style="3" customWidth="1"/>
    <col min="3764" max="3765" width="9.140625" style="3"/>
    <col min="3766" max="3766" width="11.28515625" style="3" customWidth="1"/>
    <col min="3767" max="3767" width="9.140625" style="3"/>
    <col min="3768" max="3768" width="11.28515625" style="3" bestFit="1" customWidth="1"/>
    <col min="3769" max="3769" width="9.140625" style="3"/>
    <col min="3770" max="3770" width="9.85546875" style="3" bestFit="1" customWidth="1"/>
    <col min="3771" max="3771" width="9.140625" style="3"/>
    <col min="3772" max="3772" width="9.85546875" style="3" bestFit="1" customWidth="1"/>
    <col min="3773" max="3774" width="9.140625" style="3"/>
    <col min="3775" max="3775" width="9.85546875" style="3" bestFit="1" customWidth="1"/>
    <col min="3776" max="3776" width="14.28515625" style="3" bestFit="1" customWidth="1"/>
    <col min="3777" max="3777" width="10.42578125" style="3" customWidth="1"/>
    <col min="3778" max="4018" width="9.140625" style="3"/>
    <col min="4019" max="4019" width="44.5703125" style="3" customWidth="1"/>
    <col min="4020" max="4021" width="9.140625" style="3"/>
    <col min="4022" max="4022" width="11.28515625" style="3" customWidth="1"/>
    <col min="4023" max="4023" width="9.140625" style="3"/>
    <col min="4024" max="4024" width="11.28515625" style="3" bestFit="1" customWidth="1"/>
    <col min="4025" max="4025" width="9.140625" style="3"/>
    <col min="4026" max="4026" width="9.85546875" style="3" bestFit="1" customWidth="1"/>
    <col min="4027" max="4027" width="9.140625" style="3"/>
    <col min="4028" max="4028" width="9.85546875" style="3" bestFit="1" customWidth="1"/>
    <col min="4029" max="4030" width="9.140625" style="3"/>
    <col min="4031" max="4031" width="9.85546875" style="3" bestFit="1" customWidth="1"/>
    <col min="4032" max="4032" width="14.28515625" style="3" bestFit="1" customWidth="1"/>
    <col min="4033" max="4033" width="10.42578125" style="3" customWidth="1"/>
    <col min="4034" max="4274" width="9.140625" style="3"/>
    <col min="4275" max="4275" width="44.5703125" style="3" customWidth="1"/>
    <col min="4276" max="4277" width="9.140625" style="3"/>
    <col min="4278" max="4278" width="11.28515625" style="3" customWidth="1"/>
    <col min="4279" max="4279" width="9.140625" style="3"/>
    <col min="4280" max="4280" width="11.28515625" style="3" bestFit="1" customWidth="1"/>
    <col min="4281" max="4281" width="9.140625" style="3"/>
    <col min="4282" max="4282" width="9.85546875" style="3" bestFit="1" customWidth="1"/>
    <col min="4283" max="4283" width="9.140625" style="3"/>
    <col min="4284" max="4284" width="9.85546875" style="3" bestFit="1" customWidth="1"/>
    <col min="4285" max="4286" width="9.140625" style="3"/>
    <col min="4287" max="4287" width="9.85546875" style="3" bestFit="1" customWidth="1"/>
    <col min="4288" max="4288" width="14.28515625" style="3" bestFit="1" customWidth="1"/>
    <col min="4289" max="4289" width="10.42578125" style="3" customWidth="1"/>
    <col min="4290" max="4530" width="9.140625" style="3"/>
    <col min="4531" max="4531" width="44.5703125" style="3" customWidth="1"/>
    <col min="4532" max="4533" width="9.140625" style="3"/>
    <col min="4534" max="4534" width="11.28515625" style="3" customWidth="1"/>
    <col min="4535" max="4535" width="9.140625" style="3"/>
    <col min="4536" max="4536" width="11.28515625" style="3" bestFit="1" customWidth="1"/>
    <col min="4537" max="4537" width="9.140625" style="3"/>
    <col min="4538" max="4538" width="9.85546875" style="3" bestFit="1" customWidth="1"/>
    <col min="4539" max="4539" width="9.140625" style="3"/>
    <col min="4540" max="4540" width="9.85546875" style="3" bestFit="1" customWidth="1"/>
    <col min="4541" max="4542" width="9.140625" style="3"/>
    <col min="4543" max="4543" width="9.85546875" style="3" bestFit="1" customWidth="1"/>
    <col min="4544" max="4544" width="14.28515625" style="3" bestFit="1" customWidth="1"/>
    <col min="4545" max="4545" width="10.42578125" style="3" customWidth="1"/>
    <col min="4546" max="4786" width="9.140625" style="3"/>
    <col min="4787" max="4787" width="44.5703125" style="3" customWidth="1"/>
    <col min="4788" max="4789" width="9.140625" style="3"/>
    <col min="4790" max="4790" width="11.28515625" style="3" customWidth="1"/>
    <col min="4791" max="4791" width="9.140625" style="3"/>
    <col min="4792" max="4792" width="11.28515625" style="3" bestFit="1" customWidth="1"/>
    <col min="4793" max="4793" width="9.140625" style="3"/>
    <col min="4794" max="4794" width="9.85546875" style="3" bestFit="1" customWidth="1"/>
    <col min="4795" max="4795" width="9.140625" style="3"/>
    <col min="4796" max="4796" width="9.85546875" style="3" bestFit="1" customWidth="1"/>
    <col min="4797" max="4798" width="9.140625" style="3"/>
    <col min="4799" max="4799" width="9.85546875" style="3" bestFit="1" customWidth="1"/>
    <col min="4800" max="4800" width="14.28515625" style="3" bestFit="1" customWidth="1"/>
    <col min="4801" max="4801" width="10.42578125" style="3" customWidth="1"/>
    <col min="4802" max="5042" width="9.140625" style="3"/>
    <col min="5043" max="5043" width="44.5703125" style="3" customWidth="1"/>
    <col min="5044" max="5045" width="9.140625" style="3"/>
    <col min="5046" max="5046" width="11.28515625" style="3" customWidth="1"/>
    <col min="5047" max="5047" width="9.140625" style="3"/>
    <col min="5048" max="5048" width="11.28515625" style="3" bestFit="1" customWidth="1"/>
    <col min="5049" max="5049" width="9.140625" style="3"/>
    <col min="5050" max="5050" width="9.85546875" style="3" bestFit="1" customWidth="1"/>
    <col min="5051" max="5051" width="9.140625" style="3"/>
    <col min="5052" max="5052" width="9.85546875" style="3" bestFit="1" customWidth="1"/>
    <col min="5053" max="5054" width="9.140625" style="3"/>
    <col min="5055" max="5055" width="9.85546875" style="3" bestFit="1" customWidth="1"/>
    <col min="5056" max="5056" width="14.28515625" style="3" bestFit="1" customWidth="1"/>
    <col min="5057" max="5057" width="10.42578125" style="3" customWidth="1"/>
    <col min="5058" max="5298" width="9.140625" style="3"/>
    <col min="5299" max="5299" width="44.5703125" style="3" customWidth="1"/>
    <col min="5300" max="5301" width="9.140625" style="3"/>
    <col min="5302" max="5302" width="11.28515625" style="3" customWidth="1"/>
    <col min="5303" max="5303" width="9.140625" style="3"/>
    <col min="5304" max="5304" width="11.28515625" style="3" bestFit="1" customWidth="1"/>
    <col min="5305" max="5305" width="9.140625" style="3"/>
    <col min="5306" max="5306" width="9.85546875" style="3" bestFit="1" customWidth="1"/>
    <col min="5307" max="5307" width="9.140625" style="3"/>
    <col min="5308" max="5308" width="9.85546875" style="3" bestFit="1" customWidth="1"/>
    <col min="5309" max="5310" width="9.140625" style="3"/>
    <col min="5311" max="5311" width="9.85546875" style="3" bestFit="1" customWidth="1"/>
    <col min="5312" max="5312" width="14.28515625" style="3" bestFit="1" customWidth="1"/>
    <col min="5313" max="5313" width="10.42578125" style="3" customWidth="1"/>
    <col min="5314" max="5554" width="9.140625" style="3"/>
    <col min="5555" max="5555" width="44.5703125" style="3" customWidth="1"/>
    <col min="5556" max="5557" width="9.140625" style="3"/>
    <col min="5558" max="5558" width="11.28515625" style="3" customWidth="1"/>
    <col min="5559" max="5559" width="9.140625" style="3"/>
    <col min="5560" max="5560" width="11.28515625" style="3" bestFit="1" customWidth="1"/>
    <col min="5561" max="5561" width="9.140625" style="3"/>
    <col min="5562" max="5562" width="9.85546875" style="3" bestFit="1" customWidth="1"/>
    <col min="5563" max="5563" width="9.140625" style="3"/>
    <col min="5564" max="5564" width="9.85546875" style="3" bestFit="1" customWidth="1"/>
    <col min="5565" max="5566" width="9.140625" style="3"/>
    <col min="5567" max="5567" width="9.85546875" style="3" bestFit="1" customWidth="1"/>
    <col min="5568" max="5568" width="14.28515625" style="3" bestFit="1" customWidth="1"/>
    <col min="5569" max="5569" width="10.42578125" style="3" customWidth="1"/>
    <col min="5570" max="5810" width="9.140625" style="3"/>
    <col min="5811" max="5811" width="44.5703125" style="3" customWidth="1"/>
    <col min="5812" max="5813" width="9.140625" style="3"/>
    <col min="5814" max="5814" width="11.28515625" style="3" customWidth="1"/>
    <col min="5815" max="5815" width="9.140625" style="3"/>
    <col min="5816" max="5816" width="11.28515625" style="3" bestFit="1" customWidth="1"/>
    <col min="5817" max="5817" width="9.140625" style="3"/>
    <col min="5818" max="5818" width="9.85546875" style="3" bestFit="1" customWidth="1"/>
    <col min="5819" max="5819" width="9.140625" style="3"/>
    <col min="5820" max="5820" width="9.85546875" style="3" bestFit="1" customWidth="1"/>
    <col min="5821" max="5822" width="9.140625" style="3"/>
    <col min="5823" max="5823" width="9.85546875" style="3" bestFit="1" customWidth="1"/>
    <col min="5824" max="5824" width="14.28515625" style="3" bestFit="1" customWidth="1"/>
    <col min="5825" max="5825" width="10.42578125" style="3" customWidth="1"/>
    <col min="5826" max="6066" width="9.140625" style="3"/>
    <col min="6067" max="6067" width="44.5703125" style="3" customWidth="1"/>
    <col min="6068" max="6069" width="9.140625" style="3"/>
    <col min="6070" max="6070" width="11.28515625" style="3" customWidth="1"/>
    <col min="6071" max="6071" width="9.140625" style="3"/>
    <col min="6072" max="6072" width="11.28515625" style="3" bestFit="1" customWidth="1"/>
    <col min="6073" max="6073" width="9.140625" style="3"/>
    <col min="6074" max="6074" width="9.85546875" style="3" bestFit="1" customWidth="1"/>
    <col min="6075" max="6075" width="9.140625" style="3"/>
    <col min="6076" max="6076" width="9.85546875" style="3" bestFit="1" customWidth="1"/>
    <col min="6077" max="6078" width="9.140625" style="3"/>
    <col min="6079" max="6079" width="9.85546875" style="3" bestFit="1" customWidth="1"/>
    <col min="6080" max="6080" width="14.28515625" style="3" bestFit="1" customWidth="1"/>
    <col min="6081" max="6081" width="10.42578125" style="3" customWidth="1"/>
    <col min="6082" max="6322" width="9.140625" style="3"/>
    <col min="6323" max="6323" width="44.5703125" style="3" customWidth="1"/>
    <col min="6324" max="6325" width="9.140625" style="3"/>
    <col min="6326" max="6326" width="11.28515625" style="3" customWidth="1"/>
    <col min="6327" max="6327" width="9.140625" style="3"/>
    <col min="6328" max="6328" width="11.28515625" style="3" bestFit="1" customWidth="1"/>
    <col min="6329" max="6329" width="9.140625" style="3"/>
    <col min="6330" max="6330" width="9.85546875" style="3" bestFit="1" customWidth="1"/>
    <col min="6331" max="6331" width="9.140625" style="3"/>
    <col min="6332" max="6332" width="9.85546875" style="3" bestFit="1" customWidth="1"/>
    <col min="6333" max="6334" width="9.140625" style="3"/>
    <col min="6335" max="6335" width="9.85546875" style="3" bestFit="1" customWidth="1"/>
    <col min="6336" max="6336" width="14.28515625" style="3" bestFit="1" customWidth="1"/>
    <col min="6337" max="6337" width="10.42578125" style="3" customWidth="1"/>
    <col min="6338" max="6578" width="9.140625" style="3"/>
    <col min="6579" max="6579" width="44.5703125" style="3" customWidth="1"/>
    <col min="6580" max="6581" width="9.140625" style="3"/>
    <col min="6582" max="6582" width="11.28515625" style="3" customWidth="1"/>
    <col min="6583" max="6583" width="9.140625" style="3"/>
    <col min="6584" max="6584" width="11.28515625" style="3" bestFit="1" customWidth="1"/>
    <col min="6585" max="6585" width="9.140625" style="3"/>
    <col min="6586" max="6586" width="9.85546875" style="3" bestFit="1" customWidth="1"/>
    <col min="6587" max="6587" width="9.140625" style="3"/>
    <col min="6588" max="6588" width="9.85546875" style="3" bestFit="1" customWidth="1"/>
    <col min="6589" max="6590" width="9.140625" style="3"/>
    <col min="6591" max="6591" width="9.85546875" style="3" bestFit="1" customWidth="1"/>
    <col min="6592" max="6592" width="14.28515625" style="3" bestFit="1" customWidth="1"/>
    <col min="6593" max="6593" width="10.42578125" style="3" customWidth="1"/>
    <col min="6594" max="6834" width="9.140625" style="3"/>
    <col min="6835" max="6835" width="44.5703125" style="3" customWidth="1"/>
    <col min="6836" max="6837" width="9.140625" style="3"/>
    <col min="6838" max="6838" width="11.28515625" style="3" customWidth="1"/>
    <col min="6839" max="6839" width="9.140625" style="3"/>
    <col min="6840" max="6840" width="11.28515625" style="3" bestFit="1" customWidth="1"/>
    <col min="6841" max="6841" width="9.140625" style="3"/>
    <col min="6842" max="6842" width="9.85546875" style="3" bestFit="1" customWidth="1"/>
    <col min="6843" max="6843" width="9.140625" style="3"/>
    <col min="6844" max="6844" width="9.85546875" style="3" bestFit="1" customWidth="1"/>
    <col min="6845" max="6846" width="9.140625" style="3"/>
    <col min="6847" max="6847" width="9.85546875" style="3" bestFit="1" customWidth="1"/>
    <col min="6848" max="6848" width="14.28515625" style="3" bestFit="1" customWidth="1"/>
    <col min="6849" max="6849" width="10.42578125" style="3" customWidth="1"/>
    <col min="6850" max="7090" width="9.140625" style="3"/>
    <col min="7091" max="7091" width="44.5703125" style="3" customWidth="1"/>
    <col min="7092" max="7093" width="9.140625" style="3"/>
    <col min="7094" max="7094" width="11.28515625" style="3" customWidth="1"/>
    <col min="7095" max="7095" width="9.140625" style="3"/>
    <col min="7096" max="7096" width="11.28515625" style="3" bestFit="1" customWidth="1"/>
    <col min="7097" max="7097" width="9.140625" style="3"/>
    <col min="7098" max="7098" width="9.85546875" style="3" bestFit="1" customWidth="1"/>
    <col min="7099" max="7099" width="9.140625" style="3"/>
    <col min="7100" max="7100" width="9.85546875" style="3" bestFit="1" customWidth="1"/>
    <col min="7101" max="7102" width="9.140625" style="3"/>
    <col min="7103" max="7103" width="9.85546875" style="3" bestFit="1" customWidth="1"/>
    <col min="7104" max="7104" width="14.28515625" style="3" bestFit="1" customWidth="1"/>
    <col min="7105" max="7105" width="10.42578125" style="3" customWidth="1"/>
    <col min="7106" max="7346" width="9.140625" style="3"/>
    <col min="7347" max="7347" width="44.5703125" style="3" customWidth="1"/>
    <col min="7348" max="7349" width="9.140625" style="3"/>
    <col min="7350" max="7350" width="11.28515625" style="3" customWidth="1"/>
    <col min="7351" max="7351" width="9.140625" style="3"/>
    <col min="7352" max="7352" width="11.28515625" style="3" bestFit="1" customWidth="1"/>
    <col min="7353" max="7353" width="9.140625" style="3"/>
    <col min="7354" max="7354" width="9.85546875" style="3" bestFit="1" customWidth="1"/>
    <col min="7355" max="7355" width="9.140625" style="3"/>
    <col min="7356" max="7356" width="9.85546875" style="3" bestFit="1" customWidth="1"/>
    <col min="7357" max="7358" width="9.140625" style="3"/>
    <col min="7359" max="7359" width="9.85546875" style="3" bestFit="1" customWidth="1"/>
    <col min="7360" max="7360" width="14.28515625" style="3" bestFit="1" customWidth="1"/>
    <col min="7361" max="7361" width="10.42578125" style="3" customWidth="1"/>
    <col min="7362" max="7602" width="9.140625" style="3"/>
    <col min="7603" max="7603" width="44.5703125" style="3" customWidth="1"/>
    <col min="7604" max="7605" width="9.140625" style="3"/>
    <col min="7606" max="7606" width="11.28515625" style="3" customWidth="1"/>
    <col min="7607" max="7607" width="9.140625" style="3"/>
    <col min="7608" max="7608" width="11.28515625" style="3" bestFit="1" customWidth="1"/>
    <col min="7609" max="7609" width="9.140625" style="3"/>
    <col min="7610" max="7610" width="9.85546875" style="3" bestFit="1" customWidth="1"/>
    <col min="7611" max="7611" width="9.140625" style="3"/>
    <col min="7612" max="7612" width="9.85546875" style="3" bestFit="1" customWidth="1"/>
    <col min="7613" max="7614" width="9.140625" style="3"/>
    <col min="7615" max="7615" width="9.85546875" style="3" bestFit="1" customWidth="1"/>
    <col min="7616" max="7616" width="14.28515625" style="3" bestFit="1" customWidth="1"/>
    <col min="7617" max="7617" width="10.42578125" style="3" customWidth="1"/>
    <col min="7618" max="7858" width="9.140625" style="3"/>
    <col min="7859" max="7859" width="44.5703125" style="3" customWidth="1"/>
    <col min="7860" max="7861" width="9.140625" style="3"/>
    <col min="7862" max="7862" width="11.28515625" style="3" customWidth="1"/>
    <col min="7863" max="7863" width="9.140625" style="3"/>
    <col min="7864" max="7864" width="11.28515625" style="3" bestFit="1" customWidth="1"/>
    <col min="7865" max="7865" width="9.140625" style="3"/>
    <col min="7866" max="7866" width="9.85546875" style="3" bestFit="1" customWidth="1"/>
    <col min="7867" max="7867" width="9.140625" style="3"/>
    <col min="7868" max="7868" width="9.85546875" style="3" bestFit="1" customWidth="1"/>
    <col min="7869" max="7870" width="9.140625" style="3"/>
    <col min="7871" max="7871" width="9.85546875" style="3" bestFit="1" customWidth="1"/>
    <col min="7872" max="7872" width="14.28515625" style="3" bestFit="1" customWidth="1"/>
    <col min="7873" max="7873" width="10.42578125" style="3" customWidth="1"/>
    <col min="7874" max="8114" width="9.140625" style="3"/>
    <col min="8115" max="8115" width="44.5703125" style="3" customWidth="1"/>
    <col min="8116" max="8117" width="9.140625" style="3"/>
    <col min="8118" max="8118" width="11.28515625" style="3" customWidth="1"/>
    <col min="8119" max="8119" width="9.140625" style="3"/>
    <col min="8120" max="8120" width="11.28515625" style="3" bestFit="1" customWidth="1"/>
    <col min="8121" max="8121" width="9.140625" style="3"/>
    <col min="8122" max="8122" width="9.85546875" style="3" bestFit="1" customWidth="1"/>
    <col min="8123" max="8123" width="9.140625" style="3"/>
    <col min="8124" max="8124" width="9.85546875" style="3" bestFit="1" customWidth="1"/>
    <col min="8125" max="8126" width="9.140625" style="3"/>
    <col min="8127" max="8127" width="9.85546875" style="3" bestFit="1" customWidth="1"/>
    <col min="8128" max="8128" width="14.28515625" style="3" bestFit="1" customWidth="1"/>
    <col min="8129" max="8129" width="10.42578125" style="3" customWidth="1"/>
    <col min="8130" max="8370" width="9.140625" style="3"/>
    <col min="8371" max="8371" width="44.5703125" style="3" customWidth="1"/>
    <col min="8372" max="8373" width="9.140625" style="3"/>
    <col min="8374" max="8374" width="11.28515625" style="3" customWidth="1"/>
    <col min="8375" max="8375" width="9.140625" style="3"/>
    <col min="8376" max="8376" width="11.28515625" style="3" bestFit="1" customWidth="1"/>
    <col min="8377" max="8377" width="9.140625" style="3"/>
    <col min="8378" max="8378" width="9.85546875" style="3" bestFit="1" customWidth="1"/>
    <col min="8379" max="8379" width="9.140625" style="3"/>
    <col min="8380" max="8380" width="9.85546875" style="3" bestFit="1" customWidth="1"/>
    <col min="8381" max="8382" width="9.140625" style="3"/>
    <col min="8383" max="8383" width="9.85546875" style="3" bestFit="1" customWidth="1"/>
    <col min="8384" max="8384" width="14.28515625" style="3" bestFit="1" customWidth="1"/>
    <col min="8385" max="8385" width="10.42578125" style="3" customWidth="1"/>
    <col min="8386" max="8626" width="9.140625" style="3"/>
    <col min="8627" max="8627" width="44.5703125" style="3" customWidth="1"/>
    <col min="8628" max="8629" width="9.140625" style="3"/>
    <col min="8630" max="8630" width="11.28515625" style="3" customWidth="1"/>
    <col min="8631" max="8631" width="9.140625" style="3"/>
    <col min="8632" max="8632" width="11.28515625" style="3" bestFit="1" customWidth="1"/>
    <col min="8633" max="8633" width="9.140625" style="3"/>
    <col min="8634" max="8634" width="9.85546875" style="3" bestFit="1" customWidth="1"/>
    <col min="8635" max="8635" width="9.140625" style="3"/>
    <col min="8636" max="8636" width="9.85546875" style="3" bestFit="1" customWidth="1"/>
    <col min="8637" max="8638" width="9.140625" style="3"/>
    <col min="8639" max="8639" width="9.85546875" style="3" bestFit="1" customWidth="1"/>
    <col min="8640" max="8640" width="14.28515625" style="3" bestFit="1" customWidth="1"/>
    <col min="8641" max="8641" width="10.42578125" style="3" customWidth="1"/>
    <col min="8642" max="8882" width="9.140625" style="3"/>
    <col min="8883" max="8883" width="44.5703125" style="3" customWidth="1"/>
    <col min="8884" max="8885" width="9.140625" style="3"/>
    <col min="8886" max="8886" width="11.28515625" style="3" customWidth="1"/>
    <col min="8887" max="8887" width="9.140625" style="3"/>
    <col min="8888" max="8888" width="11.28515625" style="3" bestFit="1" customWidth="1"/>
    <col min="8889" max="8889" width="9.140625" style="3"/>
    <col min="8890" max="8890" width="9.85546875" style="3" bestFit="1" customWidth="1"/>
    <col min="8891" max="8891" width="9.140625" style="3"/>
    <col min="8892" max="8892" width="9.85546875" style="3" bestFit="1" customWidth="1"/>
    <col min="8893" max="8894" width="9.140625" style="3"/>
    <col min="8895" max="8895" width="9.85546875" style="3" bestFit="1" customWidth="1"/>
    <col min="8896" max="8896" width="14.28515625" style="3" bestFit="1" customWidth="1"/>
    <col min="8897" max="8897" width="10.42578125" style="3" customWidth="1"/>
    <col min="8898" max="9138" width="9.140625" style="3"/>
    <col min="9139" max="9139" width="44.5703125" style="3" customWidth="1"/>
    <col min="9140" max="9141" width="9.140625" style="3"/>
    <col min="9142" max="9142" width="11.28515625" style="3" customWidth="1"/>
    <col min="9143" max="9143" width="9.140625" style="3"/>
    <col min="9144" max="9144" width="11.28515625" style="3" bestFit="1" customWidth="1"/>
    <col min="9145" max="9145" width="9.140625" style="3"/>
    <col min="9146" max="9146" width="9.85546875" style="3" bestFit="1" customWidth="1"/>
    <col min="9147" max="9147" width="9.140625" style="3"/>
    <col min="9148" max="9148" width="9.85546875" style="3" bestFit="1" customWidth="1"/>
    <col min="9149" max="9150" width="9.140625" style="3"/>
    <col min="9151" max="9151" width="9.85546875" style="3" bestFit="1" customWidth="1"/>
    <col min="9152" max="9152" width="14.28515625" style="3" bestFit="1" customWidth="1"/>
    <col min="9153" max="9153" width="10.42578125" style="3" customWidth="1"/>
    <col min="9154" max="9394" width="9.140625" style="3"/>
    <col min="9395" max="9395" width="44.5703125" style="3" customWidth="1"/>
    <col min="9396" max="9397" width="9.140625" style="3"/>
    <col min="9398" max="9398" width="11.28515625" style="3" customWidth="1"/>
    <col min="9399" max="9399" width="9.140625" style="3"/>
    <col min="9400" max="9400" width="11.28515625" style="3" bestFit="1" customWidth="1"/>
    <col min="9401" max="9401" width="9.140625" style="3"/>
    <col min="9402" max="9402" width="9.85546875" style="3" bestFit="1" customWidth="1"/>
    <col min="9403" max="9403" width="9.140625" style="3"/>
    <col min="9404" max="9404" width="9.85546875" style="3" bestFit="1" customWidth="1"/>
    <col min="9405" max="9406" width="9.140625" style="3"/>
    <col min="9407" max="9407" width="9.85546875" style="3" bestFit="1" customWidth="1"/>
    <col min="9408" max="9408" width="14.28515625" style="3" bestFit="1" customWidth="1"/>
    <col min="9409" max="9409" width="10.42578125" style="3" customWidth="1"/>
    <col min="9410" max="9650" width="9.140625" style="3"/>
    <col min="9651" max="9651" width="44.5703125" style="3" customWidth="1"/>
    <col min="9652" max="9653" width="9.140625" style="3"/>
    <col min="9654" max="9654" width="11.28515625" style="3" customWidth="1"/>
    <col min="9655" max="9655" width="9.140625" style="3"/>
    <col min="9656" max="9656" width="11.28515625" style="3" bestFit="1" customWidth="1"/>
    <col min="9657" max="9657" width="9.140625" style="3"/>
    <col min="9658" max="9658" width="9.85546875" style="3" bestFit="1" customWidth="1"/>
    <col min="9659" max="9659" width="9.140625" style="3"/>
    <col min="9660" max="9660" width="9.85546875" style="3" bestFit="1" customWidth="1"/>
    <col min="9661" max="9662" width="9.140625" style="3"/>
    <col min="9663" max="9663" width="9.85546875" style="3" bestFit="1" customWidth="1"/>
    <col min="9664" max="9664" width="14.28515625" style="3" bestFit="1" customWidth="1"/>
    <col min="9665" max="9665" width="10.42578125" style="3" customWidth="1"/>
    <col min="9666" max="9906" width="9.140625" style="3"/>
    <col min="9907" max="9907" width="44.5703125" style="3" customWidth="1"/>
    <col min="9908" max="9909" width="9.140625" style="3"/>
    <col min="9910" max="9910" width="11.28515625" style="3" customWidth="1"/>
    <col min="9911" max="9911" width="9.140625" style="3"/>
    <col min="9912" max="9912" width="11.28515625" style="3" bestFit="1" customWidth="1"/>
    <col min="9913" max="9913" width="9.140625" style="3"/>
    <col min="9914" max="9914" width="9.85546875" style="3" bestFit="1" customWidth="1"/>
    <col min="9915" max="9915" width="9.140625" style="3"/>
    <col min="9916" max="9916" width="9.85546875" style="3" bestFit="1" customWidth="1"/>
    <col min="9917" max="9918" width="9.140625" style="3"/>
    <col min="9919" max="9919" width="9.85546875" style="3" bestFit="1" customWidth="1"/>
    <col min="9920" max="9920" width="14.28515625" style="3" bestFit="1" customWidth="1"/>
    <col min="9921" max="9921" width="10.42578125" style="3" customWidth="1"/>
    <col min="9922" max="10162" width="9.140625" style="3"/>
    <col min="10163" max="10163" width="44.5703125" style="3" customWidth="1"/>
    <col min="10164" max="10165" width="9.140625" style="3"/>
    <col min="10166" max="10166" width="11.28515625" style="3" customWidth="1"/>
    <col min="10167" max="10167" width="9.140625" style="3"/>
    <col min="10168" max="10168" width="11.28515625" style="3" bestFit="1" customWidth="1"/>
    <col min="10169" max="10169" width="9.140625" style="3"/>
    <col min="10170" max="10170" width="9.85546875" style="3" bestFit="1" customWidth="1"/>
    <col min="10171" max="10171" width="9.140625" style="3"/>
    <col min="10172" max="10172" width="9.85546875" style="3" bestFit="1" customWidth="1"/>
    <col min="10173" max="10174" width="9.140625" style="3"/>
    <col min="10175" max="10175" width="9.85546875" style="3" bestFit="1" customWidth="1"/>
    <col min="10176" max="10176" width="14.28515625" style="3" bestFit="1" customWidth="1"/>
    <col min="10177" max="10177" width="10.42578125" style="3" customWidth="1"/>
    <col min="10178" max="10418" width="9.140625" style="3"/>
    <col min="10419" max="10419" width="44.5703125" style="3" customWidth="1"/>
    <col min="10420" max="10421" width="9.140625" style="3"/>
    <col min="10422" max="10422" width="11.28515625" style="3" customWidth="1"/>
    <col min="10423" max="10423" width="9.140625" style="3"/>
    <col min="10424" max="10424" width="11.28515625" style="3" bestFit="1" customWidth="1"/>
    <col min="10425" max="10425" width="9.140625" style="3"/>
    <col min="10426" max="10426" width="9.85546875" style="3" bestFit="1" customWidth="1"/>
    <col min="10427" max="10427" width="9.140625" style="3"/>
    <col min="10428" max="10428" width="9.85546875" style="3" bestFit="1" customWidth="1"/>
    <col min="10429" max="10430" width="9.140625" style="3"/>
    <col min="10431" max="10431" width="9.85546875" style="3" bestFit="1" customWidth="1"/>
    <col min="10432" max="10432" width="14.28515625" style="3" bestFit="1" customWidth="1"/>
    <col min="10433" max="10433" width="10.42578125" style="3" customWidth="1"/>
    <col min="10434" max="10674" width="9.140625" style="3"/>
    <col min="10675" max="10675" width="44.5703125" style="3" customWidth="1"/>
    <col min="10676" max="10677" width="9.140625" style="3"/>
    <col min="10678" max="10678" width="11.28515625" style="3" customWidth="1"/>
    <col min="10679" max="10679" width="9.140625" style="3"/>
    <col min="10680" max="10680" width="11.28515625" style="3" bestFit="1" customWidth="1"/>
    <col min="10681" max="10681" width="9.140625" style="3"/>
    <col min="10682" max="10682" width="9.85546875" style="3" bestFit="1" customWidth="1"/>
    <col min="10683" max="10683" width="9.140625" style="3"/>
    <col min="10684" max="10684" width="9.85546875" style="3" bestFit="1" customWidth="1"/>
    <col min="10685" max="10686" width="9.140625" style="3"/>
    <col min="10687" max="10687" width="9.85546875" style="3" bestFit="1" customWidth="1"/>
    <col min="10688" max="10688" width="14.28515625" style="3" bestFit="1" customWidth="1"/>
    <col min="10689" max="10689" width="10.42578125" style="3" customWidth="1"/>
    <col min="10690" max="10930" width="9.140625" style="3"/>
    <col min="10931" max="10931" width="44.5703125" style="3" customWidth="1"/>
    <col min="10932" max="10933" width="9.140625" style="3"/>
    <col min="10934" max="10934" width="11.28515625" style="3" customWidth="1"/>
    <col min="10935" max="10935" width="9.140625" style="3"/>
    <col min="10936" max="10936" width="11.28515625" style="3" bestFit="1" customWidth="1"/>
    <col min="10937" max="10937" width="9.140625" style="3"/>
    <col min="10938" max="10938" width="9.85546875" style="3" bestFit="1" customWidth="1"/>
    <col min="10939" max="10939" width="9.140625" style="3"/>
    <col min="10940" max="10940" width="9.85546875" style="3" bestFit="1" customWidth="1"/>
    <col min="10941" max="10942" width="9.140625" style="3"/>
    <col min="10943" max="10943" width="9.85546875" style="3" bestFit="1" customWidth="1"/>
    <col min="10944" max="10944" width="14.28515625" style="3" bestFit="1" customWidth="1"/>
    <col min="10945" max="10945" width="10.42578125" style="3" customWidth="1"/>
    <col min="10946" max="11186" width="9.140625" style="3"/>
    <col min="11187" max="11187" width="44.5703125" style="3" customWidth="1"/>
    <col min="11188" max="11189" width="9.140625" style="3"/>
    <col min="11190" max="11190" width="11.28515625" style="3" customWidth="1"/>
    <col min="11191" max="11191" width="9.140625" style="3"/>
    <col min="11192" max="11192" width="11.28515625" style="3" bestFit="1" customWidth="1"/>
    <col min="11193" max="11193" width="9.140625" style="3"/>
    <col min="11194" max="11194" width="9.85546875" style="3" bestFit="1" customWidth="1"/>
    <col min="11195" max="11195" width="9.140625" style="3"/>
    <col min="11196" max="11196" width="9.85546875" style="3" bestFit="1" customWidth="1"/>
    <col min="11197" max="11198" width="9.140625" style="3"/>
    <col min="11199" max="11199" width="9.85546875" style="3" bestFit="1" customWidth="1"/>
    <col min="11200" max="11200" width="14.28515625" style="3" bestFit="1" customWidth="1"/>
    <col min="11201" max="11201" width="10.42578125" style="3" customWidth="1"/>
    <col min="11202" max="11442" width="9.140625" style="3"/>
    <col min="11443" max="11443" width="44.5703125" style="3" customWidth="1"/>
    <col min="11444" max="11445" width="9.140625" style="3"/>
    <col min="11446" max="11446" width="11.28515625" style="3" customWidth="1"/>
    <col min="11447" max="11447" width="9.140625" style="3"/>
    <col min="11448" max="11448" width="11.28515625" style="3" bestFit="1" customWidth="1"/>
    <col min="11449" max="11449" width="9.140625" style="3"/>
    <col min="11450" max="11450" width="9.85546875" style="3" bestFit="1" customWidth="1"/>
    <col min="11451" max="11451" width="9.140625" style="3"/>
    <col min="11452" max="11452" width="9.85546875" style="3" bestFit="1" customWidth="1"/>
    <col min="11453" max="11454" width="9.140625" style="3"/>
    <col min="11455" max="11455" width="9.85546875" style="3" bestFit="1" customWidth="1"/>
    <col min="11456" max="11456" width="14.28515625" style="3" bestFit="1" customWidth="1"/>
    <col min="11457" max="11457" width="10.42578125" style="3" customWidth="1"/>
    <col min="11458" max="11698" width="9.140625" style="3"/>
    <col min="11699" max="11699" width="44.5703125" style="3" customWidth="1"/>
    <col min="11700" max="11701" width="9.140625" style="3"/>
    <col min="11702" max="11702" width="11.28515625" style="3" customWidth="1"/>
    <col min="11703" max="11703" width="9.140625" style="3"/>
    <col min="11704" max="11704" width="11.28515625" style="3" bestFit="1" customWidth="1"/>
    <col min="11705" max="11705" width="9.140625" style="3"/>
    <col min="11706" max="11706" width="9.85546875" style="3" bestFit="1" customWidth="1"/>
    <col min="11707" max="11707" width="9.140625" style="3"/>
    <col min="11708" max="11708" width="9.85546875" style="3" bestFit="1" customWidth="1"/>
    <col min="11709" max="11710" width="9.140625" style="3"/>
    <col min="11711" max="11711" width="9.85546875" style="3" bestFit="1" customWidth="1"/>
    <col min="11712" max="11712" width="14.28515625" style="3" bestFit="1" customWidth="1"/>
    <col min="11713" max="11713" width="10.42578125" style="3" customWidth="1"/>
    <col min="11714" max="11954" width="9.140625" style="3"/>
    <col min="11955" max="11955" width="44.5703125" style="3" customWidth="1"/>
    <col min="11956" max="11957" width="9.140625" style="3"/>
    <col min="11958" max="11958" width="11.28515625" style="3" customWidth="1"/>
    <col min="11959" max="11959" width="9.140625" style="3"/>
    <col min="11960" max="11960" width="11.28515625" style="3" bestFit="1" customWidth="1"/>
    <col min="11961" max="11961" width="9.140625" style="3"/>
    <col min="11962" max="11962" width="9.85546875" style="3" bestFit="1" customWidth="1"/>
    <col min="11963" max="11963" width="9.140625" style="3"/>
    <col min="11964" max="11964" width="9.85546875" style="3" bestFit="1" customWidth="1"/>
    <col min="11965" max="11966" width="9.140625" style="3"/>
    <col min="11967" max="11967" width="9.85546875" style="3" bestFit="1" customWidth="1"/>
    <col min="11968" max="11968" width="14.28515625" style="3" bestFit="1" customWidth="1"/>
    <col min="11969" max="11969" width="10.42578125" style="3" customWidth="1"/>
    <col min="11970" max="12210" width="9.140625" style="3"/>
    <col min="12211" max="12211" width="44.5703125" style="3" customWidth="1"/>
    <col min="12212" max="12213" width="9.140625" style="3"/>
    <col min="12214" max="12214" width="11.28515625" style="3" customWidth="1"/>
    <col min="12215" max="12215" width="9.140625" style="3"/>
    <col min="12216" max="12216" width="11.28515625" style="3" bestFit="1" customWidth="1"/>
    <col min="12217" max="12217" width="9.140625" style="3"/>
    <col min="12218" max="12218" width="9.85546875" style="3" bestFit="1" customWidth="1"/>
    <col min="12219" max="12219" width="9.140625" style="3"/>
    <col min="12220" max="12220" width="9.85546875" style="3" bestFit="1" customWidth="1"/>
    <col min="12221" max="12222" width="9.140625" style="3"/>
    <col min="12223" max="12223" width="9.85546875" style="3" bestFit="1" customWidth="1"/>
    <col min="12224" max="12224" width="14.28515625" style="3" bestFit="1" customWidth="1"/>
    <col min="12225" max="12225" width="10.42578125" style="3" customWidth="1"/>
    <col min="12226" max="12466" width="9.140625" style="3"/>
    <col min="12467" max="12467" width="44.5703125" style="3" customWidth="1"/>
    <col min="12468" max="12469" width="9.140625" style="3"/>
    <col min="12470" max="12470" width="11.28515625" style="3" customWidth="1"/>
    <col min="12471" max="12471" width="9.140625" style="3"/>
    <col min="12472" max="12472" width="11.28515625" style="3" bestFit="1" customWidth="1"/>
    <col min="12473" max="12473" width="9.140625" style="3"/>
    <col min="12474" max="12474" width="9.85546875" style="3" bestFit="1" customWidth="1"/>
    <col min="12475" max="12475" width="9.140625" style="3"/>
    <col min="12476" max="12476" width="9.85546875" style="3" bestFit="1" customWidth="1"/>
    <col min="12477" max="12478" width="9.140625" style="3"/>
    <col min="12479" max="12479" width="9.85546875" style="3" bestFit="1" customWidth="1"/>
    <col min="12480" max="12480" width="14.28515625" style="3" bestFit="1" customWidth="1"/>
    <col min="12481" max="12481" width="10.42578125" style="3" customWidth="1"/>
    <col min="12482" max="12722" width="9.140625" style="3"/>
    <col min="12723" max="12723" width="44.5703125" style="3" customWidth="1"/>
    <col min="12724" max="12725" width="9.140625" style="3"/>
    <col min="12726" max="12726" width="11.28515625" style="3" customWidth="1"/>
    <col min="12727" max="12727" width="9.140625" style="3"/>
    <col min="12728" max="12728" width="11.28515625" style="3" bestFit="1" customWidth="1"/>
    <col min="12729" max="12729" width="9.140625" style="3"/>
    <col min="12730" max="12730" width="9.85546875" style="3" bestFit="1" customWidth="1"/>
    <col min="12731" max="12731" width="9.140625" style="3"/>
    <col min="12732" max="12732" width="9.85546875" style="3" bestFit="1" customWidth="1"/>
    <col min="12733" max="12734" width="9.140625" style="3"/>
    <col min="12735" max="12735" width="9.85546875" style="3" bestFit="1" customWidth="1"/>
    <col min="12736" max="12736" width="14.28515625" style="3" bestFit="1" customWidth="1"/>
    <col min="12737" max="12737" width="10.42578125" style="3" customWidth="1"/>
    <col min="12738" max="12978" width="9.140625" style="3"/>
    <col min="12979" max="12979" width="44.5703125" style="3" customWidth="1"/>
    <col min="12980" max="12981" width="9.140625" style="3"/>
    <col min="12982" max="12982" width="11.28515625" style="3" customWidth="1"/>
    <col min="12983" max="12983" width="9.140625" style="3"/>
    <col min="12984" max="12984" width="11.28515625" style="3" bestFit="1" customWidth="1"/>
    <col min="12985" max="12985" width="9.140625" style="3"/>
    <col min="12986" max="12986" width="9.85546875" style="3" bestFit="1" customWidth="1"/>
    <col min="12987" max="12987" width="9.140625" style="3"/>
    <col min="12988" max="12988" width="9.85546875" style="3" bestFit="1" customWidth="1"/>
    <col min="12989" max="12990" width="9.140625" style="3"/>
    <col min="12991" max="12991" width="9.85546875" style="3" bestFit="1" customWidth="1"/>
    <col min="12992" max="12992" width="14.28515625" style="3" bestFit="1" customWidth="1"/>
    <col min="12993" max="12993" width="10.42578125" style="3" customWidth="1"/>
    <col min="12994" max="13234" width="9.140625" style="3"/>
    <col min="13235" max="13235" width="44.5703125" style="3" customWidth="1"/>
    <col min="13236" max="13237" width="9.140625" style="3"/>
    <col min="13238" max="13238" width="11.28515625" style="3" customWidth="1"/>
    <col min="13239" max="13239" width="9.140625" style="3"/>
    <col min="13240" max="13240" width="11.28515625" style="3" bestFit="1" customWidth="1"/>
    <col min="13241" max="13241" width="9.140625" style="3"/>
    <col min="13242" max="13242" width="9.85546875" style="3" bestFit="1" customWidth="1"/>
    <col min="13243" max="13243" width="9.140625" style="3"/>
    <col min="13244" max="13244" width="9.85546875" style="3" bestFit="1" customWidth="1"/>
    <col min="13245" max="13246" width="9.140625" style="3"/>
    <col min="13247" max="13247" width="9.85546875" style="3" bestFit="1" customWidth="1"/>
    <col min="13248" max="13248" width="14.28515625" style="3" bestFit="1" customWidth="1"/>
    <col min="13249" max="13249" width="10.42578125" style="3" customWidth="1"/>
    <col min="13250" max="13490" width="9.140625" style="3"/>
    <col min="13491" max="13491" width="44.5703125" style="3" customWidth="1"/>
    <col min="13492" max="13493" width="9.140625" style="3"/>
    <col min="13494" max="13494" width="11.28515625" style="3" customWidth="1"/>
    <col min="13495" max="13495" width="9.140625" style="3"/>
    <col min="13496" max="13496" width="11.28515625" style="3" bestFit="1" customWidth="1"/>
    <col min="13497" max="13497" width="9.140625" style="3"/>
    <col min="13498" max="13498" width="9.85546875" style="3" bestFit="1" customWidth="1"/>
    <col min="13499" max="13499" width="9.140625" style="3"/>
    <col min="13500" max="13500" width="9.85546875" style="3" bestFit="1" customWidth="1"/>
    <col min="13501" max="13502" width="9.140625" style="3"/>
    <col min="13503" max="13503" width="9.85546875" style="3" bestFit="1" customWidth="1"/>
    <col min="13504" max="13504" width="14.28515625" style="3" bestFit="1" customWidth="1"/>
    <col min="13505" max="13505" width="10.42578125" style="3" customWidth="1"/>
    <col min="13506" max="13746" width="9.140625" style="3"/>
    <col min="13747" max="13747" width="44.5703125" style="3" customWidth="1"/>
    <col min="13748" max="13749" width="9.140625" style="3"/>
    <col min="13750" max="13750" width="11.28515625" style="3" customWidth="1"/>
    <col min="13751" max="13751" width="9.140625" style="3"/>
    <col min="13752" max="13752" width="11.28515625" style="3" bestFit="1" customWidth="1"/>
    <col min="13753" max="13753" width="9.140625" style="3"/>
    <col min="13754" max="13754" width="9.85546875" style="3" bestFit="1" customWidth="1"/>
    <col min="13755" max="13755" width="9.140625" style="3"/>
    <col min="13756" max="13756" width="9.85546875" style="3" bestFit="1" customWidth="1"/>
    <col min="13757" max="13758" width="9.140625" style="3"/>
    <col min="13759" max="13759" width="9.85546875" style="3" bestFit="1" customWidth="1"/>
    <col min="13760" max="13760" width="14.28515625" style="3" bestFit="1" customWidth="1"/>
    <col min="13761" max="13761" width="10.42578125" style="3" customWidth="1"/>
    <col min="13762" max="14002" width="9.140625" style="3"/>
    <col min="14003" max="14003" width="44.5703125" style="3" customWidth="1"/>
    <col min="14004" max="14005" width="9.140625" style="3"/>
    <col min="14006" max="14006" width="11.28515625" style="3" customWidth="1"/>
    <col min="14007" max="14007" width="9.140625" style="3"/>
    <col min="14008" max="14008" width="11.28515625" style="3" bestFit="1" customWidth="1"/>
    <col min="14009" max="14009" width="9.140625" style="3"/>
    <col min="14010" max="14010" width="9.85546875" style="3" bestFit="1" customWidth="1"/>
    <col min="14011" max="14011" width="9.140625" style="3"/>
    <col min="14012" max="14012" width="9.85546875" style="3" bestFit="1" customWidth="1"/>
    <col min="14013" max="14014" width="9.140625" style="3"/>
    <col min="14015" max="14015" width="9.85546875" style="3" bestFit="1" customWidth="1"/>
    <col min="14016" max="14016" width="14.28515625" style="3" bestFit="1" customWidth="1"/>
    <col min="14017" max="14017" width="10.42578125" style="3" customWidth="1"/>
    <col min="14018" max="14258" width="9.140625" style="3"/>
    <col min="14259" max="14259" width="44.5703125" style="3" customWidth="1"/>
    <col min="14260" max="14261" width="9.140625" style="3"/>
    <col min="14262" max="14262" width="11.28515625" style="3" customWidth="1"/>
    <col min="14263" max="14263" width="9.140625" style="3"/>
    <col min="14264" max="14264" width="11.28515625" style="3" bestFit="1" customWidth="1"/>
    <col min="14265" max="14265" width="9.140625" style="3"/>
    <col min="14266" max="14266" width="9.85546875" style="3" bestFit="1" customWidth="1"/>
    <col min="14267" max="14267" width="9.140625" style="3"/>
    <col min="14268" max="14268" width="9.85546875" style="3" bestFit="1" customWidth="1"/>
    <col min="14269" max="14270" width="9.140625" style="3"/>
    <col min="14271" max="14271" width="9.85546875" style="3" bestFit="1" customWidth="1"/>
    <col min="14272" max="14272" width="14.28515625" style="3" bestFit="1" customWidth="1"/>
    <col min="14273" max="14273" width="10.42578125" style="3" customWidth="1"/>
    <col min="14274" max="14514" width="9.140625" style="3"/>
    <col min="14515" max="14515" width="44.5703125" style="3" customWidth="1"/>
    <col min="14516" max="14517" width="9.140625" style="3"/>
    <col min="14518" max="14518" width="11.28515625" style="3" customWidth="1"/>
    <col min="14519" max="14519" width="9.140625" style="3"/>
    <col min="14520" max="14520" width="11.28515625" style="3" bestFit="1" customWidth="1"/>
    <col min="14521" max="14521" width="9.140625" style="3"/>
    <col min="14522" max="14522" width="9.85546875" style="3" bestFit="1" customWidth="1"/>
    <col min="14523" max="14523" width="9.140625" style="3"/>
    <col min="14524" max="14524" width="9.85546875" style="3" bestFit="1" customWidth="1"/>
    <col min="14525" max="14526" width="9.140625" style="3"/>
    <col min="14527" max="14527" width="9.85546875" style="3" bestFit="1" customWidth="1"/>
    <col min="14528" max="14528" width="14.28515625" style="3" bestFit="1" customWidth="1"/>
    <col min="14529" max="14529" width="10.42578125" style="3" customWidth="1"/>
    <col min="14530" max="14770" width="9.140625" style="3"/>
    <col min="14771" max="14771" width="44.5703125" style="3" customWidth="1"/>
    <col min="14772" max="14773" width="9.140625" style="3"/>
    <col min="14774" max="14774" width="11.28515625" style="3" customWidth="1"/>
    <col min="14775" max="14775" width="9.140625" style="3"/>
    <col min="14776" max="14776" width="11.28515625" style="3" bestFit="1" customWidth="1"/>
    <col min="14777" max="14777" width="9.140625" style="3"/>
    <col min="14778" max="14778" width="9.85546875" style="3" bestFit="1" customWidth="1"/>
    <col min="14779" max="14779" width="9.140625" style="3"/>
    <col min="14780" max="14780" width="9.85546875" style="3" bestFit="1" customWidth="1"/>
    <col min="14781" max="14782" width="9.140625" style="3"/>
    <col min="14783" max="14783" width="9.85546875" style="3" bestFit="1" customWidth="1"/>
    <col min="14784" max="14784" width="14.28515625" style="3" bestFit="1" customWidth="1"/>
    <col min="14785" max="14785" width="10.42578125" style="3" customWidth="1"/>
    <col min="14786" max="15026" width="9.140625" style="3"/>
    <col min="15027" max="15027" width="44.5703125" style="3" customWidth="1"/>
    <col min="15028" max="15029" width="9.140625" style="3"/>
    <col min="15030" max="15030" width="11.28515625" style="3" customWidth="1"/>
    <col min="15031" max="15031" width="9.140625" style="3"/>
    <col min="15032" max="15032" width="11.28515625" style="3" bestFit="1" customWidth="1"/>
    <col min="15033" max="15033" width="9.140625" style="3"/>
    <col min="15034" max="15034" width="9.85546875" style="3" bestFit="1" customWidth="1"/>
    <col min="15035" max="15035" width="9.140625" style="3"/>
    <col min="15036" max="15036" width="9.85546875" style="3" bestFit="1" customWidth="1"/>
    <col min="15037" max="15038" width="9.140625" style="3"/>
    <col min="15039" max="15039" width="9.85546875" style="3" bestFit="1" customWidth="1"/>
    <col min="15040" max="15040" width="14.28515625" style="3" bestFit="1" customWidth="1"/>
    <col min="15041" max="15041" width="10.42578125" style="3" customWidth="1"/>
    <col min="15042" max="15282" width="9.140625" style="3"/>
    <col min="15283" max="15283" width="44.5703125" style="3" customWidth="1"/>
    <col min="15284" max="15285" width="9.140625" style="3"/>
    <col min="15286" max="15286" width="11.28515625" style="3" customWidth="1"/>
    <col min="15287" max="15287" width="9.140625" style="3"/>
    <col min="15288" max="15288" width="11.28515625" style="3" bestFit="1" customWidth="1"/>
    <col min="15289" max="15289" width="9.140625" style="3"/>
    <col min="15290" max="15290" width="9.85546875" style="3" bestFit="1" customWidth="1"/>
    <col min="15291" max="15291" width="9.140625" style="3"/>
    <col min="15292" max="15292" width="9.85546875" style="3" bestFit="1" customWidth="1"/>
    <col min="15293" max="15294" width="9.140625" style="3"/>
    <col min="15295" max="15295" width="9.85546875" style="3" bestFit="1" customWidth="1"/>
    <col min="15296" max="15296" width="14.28515625" style="3" bestFit="1" customWidth="1"/>
    <col min="15297" max="15297" width="10.42578125" style="3" customWidth="1"/>
    <col min="15298" max="15538" width="9.140625" style="3"/>
    <col min="15539" max="15539" width="44.5703125" style="3" customWidth="1"/>
    <col min="15540" max="15541" width="9.140625" style="3"/>
    <col min="15542" max="15542" width="11.28515625" style="3" customWidth="1"/>
    <col min="15543" max="15543" width="9.140625" style="3"/>
    <col min="15544" max="15544" width="11.28515625" style="3" bestFit="1" customWidth="1"/>
    <col min="15545" max="15545" width="9.140625" style="3"/>
    <col min="15546" max="15546" width="9.85546875" style="3" bestFit="1" customWidth="1"/>
    <col min="15547" max="15547" width="9.140625" style="3"/>
    <col min="15548" max="15548" width="9.85546875" style="3" bestFit="1" customWidth="1"/>
    <col min="15549" max="15550" width="9.140625" style="3"/>
    <col min="15551" max="15551" width="9.85546875" style="3" bestFit="1" customWidth="1"/>
    <col min="15552" max="15552" width="14.28515625" style="3" bestFit="1" customWidth="1"/>
    <col min="15553" max="15553" width="10.42578125" style="3" customWidth="1"/>
    <col min="15554" max="15794" width="9.140625" style="3"/>
    <col min="15795" max="15795" width="44.5703125" style="3" customWidth="1"/>
    <col min="15796" max="15797" width="9.140625" style="3"/>
    <col min="15798" max="15798" width="11.28515625" style="3" customWidth="1"/>
    <col min="15799" max="15799" width="9.140625" style="3"/>
    <col min="15800" max="15800" width="11.28515625" style="3" bestFit="1" customWidth="1"/>
    <col min="15801" max="15801" width="9.140625" style="3"/>
    <col min="15802" max="15802" width="9.85546875" style="3" bestFit="1" customWidth="1"/>
    <col min="15803" max="15803" width="9.140625" style="3"/>
    <col min="15804" max="15804" width="9.85546875" style="3" bestFit="1" customWidth="1"/>
    <col min="15805" max="15806" width="9.140625" style="3"/>
    <col min="15807" max="15807" width="9.85546875" style="3" bestFit="1" customWidth="1"/>
    <col min="15808" max="15808" width="14.28515625" style="3" bestFit="1" customWidth="1"/>
    <col min="15809" max="15809" width="10.42578125" style="3" customWidth="1"/>
    <col min="15810" max="16050" width="9.140625" style="3"/>
    <col min="16051" max="16051" width="44.5703125" style="3" customWidth="1"/>
    <col min="16052" max="16053" width="9.140625" style="3"/>
    <col min="16054" max="16054" width="11.28515625" style="3" customWidth="1"/>
    <col min="16055" max="16055" width="9.140625" style="3"/>
    <col min="16056" max="16056" width="11.28515625" style="3" bestFit="1" customWidth="1"/>
    <col min="16057" max="16057" width="9.140625" style="3"/>
    <col min="16058" max="16058" width="9.85546875" style="3" bestFit="1" customWidth="1"/>
    <col min="16059" max="16059" width="9.140625" style="3"/>
    <col min="16060" max="16060" width="9.85546875" style="3" bestFit="1" customWidth="1"/>
    <col min="16061" max="16062" width="9.140625" style="3"/>
    <col min="16063" max="16063" width="9.85546875" style="3" bestFit="1" customWidth="1"/>
    <col min="16064" max="16064" width="14.28515625" style="3" bestFit="1" customWidth="1"/>
    <col min="16065" max="16065" width="10.42578125" style="3" customWidth="1"/>
    <col min="16066" max="16384" width="9.140625" style="3"/>
  </cols>
  <sheetData>
    <row r="1" spans="1:17" x14ac:dyDescent="0.3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5"/>
    </row>
    <row r="2" spans="1:17" x14ac:dyDescent="0.3">
      <c r="A2" s="37" t="s">
        <v>81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5"/>
    </row>
    <row r="3" spans="1:17" ht="13.5" customHeight="1" x14ac:dyDescent="0.3">
      <c r="A3" s="43" t="s">
        <v>28</v>
      </c>
      <c r="B3" s="41" t="s">
        <v>0</v>
      </c>
      <c r="C3" s="41" t="s">
        <v>27</v>
      </c>
      <c r="D3" s="42" t="s">
        <v>1</v>
      </c>
      <c r="E3" s="38" t="s">
        <v>19</v>
      </c>
      <c r="F3" s="17"/>
      <c r="G3" s="38" t="s">
        <v>2</v>
      </c>
      <c r="H3" s="41" t="s">
        <v>3</v>
      </c>
      <c r="I3" s="40" t="s">
        <v>4</v>
      </c>
      <c r="J3" s="40"/>
      <c r="K3" s="18" t="s">
        <v>5</v>
      </c>
      <c r="L3" s="19" t="s">
        <v>6</v>
      </c>
      <c r="M3" s="19" t="s">
        <v>7</v>
      </c>
      <c r="N3" s="18" t="s">
        <v>8</v>
      </c>
      <c r="O3" s="39" t="s">
        <v>9</v>
      </c>
      <c r="P3" s="38" t="s">
        <v>10</v>
      </c>
      <c r="Q3" s="38" t="s">
        <v>17</v>
      </c>
    </row>
    <row r="4" spans="1:17" ht="40.5" customHeight="1" x14ac:dyDescent="0.3">
      <c r="A4" s="44"/>
      <c r="B4" s="41"/>
      <c r="C4" s="41"/>
      <c r="D4" s="42"/>
      <c r="E4" s="38"/>
      <c r="F4" s="14" t="s">
        <v>20</v>
      </c>
      <c r="G4" s="38"/>
      <c r="H4" s="41"/>
      <c r="I4" s="15" t="s">
        <v>11</v>
      </c>
      <c r="J4" s="15" t="s">
        <v>12</v>
      </c>
      <c r="K4" s="13" t="s">
        <v>24</v>
      </c>
      <c r="L4" s="15" t="s">
        <v>13</v>
      </c>
      <c r="M4" s="6" t="s">
        <v>14</v>
      </c>
      <c r="N4" s="13" t="s">
        <v>15</v>
      </c>
      <c r="O4" s="39"/>
      <c r="P4" s="38"/>
      <c r="Q4" s="38"/>
    </row>
    <row r="5" spans="1:17" ht="12.6" customHeight="1" x14ac:dyDescent="0.3">
      <c r="A5" s="45" t="s">
        <v>82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</row>
    <row r="6" spans="1:17" hidden="1" x14ac:dyDescent="0.3">
      <c r="A6" s="20" t="s">
        <v>25</v>
      </c>
      <c r="B6" s="2" t="s">
        <v>74</v>
      </c>
      <c r="C6" s="2" t="s">
        <v>75</v>
      </c>
      <c r="D6" s="11" t="s">
        <v>16</v>
      </c>
      <c r="E6" s="22">
        <v>1</v>
      </c>
      <c r="F6" s="22">
        <v>16064</v>
      </c>
      <c r="G6" s="22">
        <v>1</v>
      </c>
      <c r="H6" s="22">
        <v>15000</v>
      </c>
      <c r="I6" s="22">
        <v>550</v>
      </c>
      <c r="J6" s="22">
        <v>1800</v>
      </c>
      <c r="K6" s="23">
        <v>75</v>
      </c>
      <c r="L6" s="22">
        <v>1250</v>
      </c>
      <c r="M6" s="22">
        <v>75</v>
      </c>
      <c r="N6" s="23">
        <v>0</v>
      </c>
      <c r="O6" s="23">
        <f>SUM(I6:N6)</f>
        <v>3750</v>
      </c>
      <c r="P6" s="22">
        <v>15000</v>
      </c>
      <c r="Q6" s="22">
        <v>15000</v>
      </c>
    </row>
    <row r="7" spans="1:17" hidden="1" x14ac:dyDescent="0.3">
      <c r="A7" s="20" t="s">
        <v>25</v>
      </c>
      <c r="B7" s="2" t="s">
        <v>30</v>
      </c>
      <c r="C7" s="2" t="s">
        <v>31</v>
      </c>
      <c r="D7" s="11" t="s">
        <v>16</v>
      </c>
      <c r="E7" s="22">
        <v>40</v>
      </c>
      <c r="F7" s="22">
        <v>444457.45</v>
      </c>
      <c r="G7" s="22">
        <v>40</v>
      </c>
      <c r="H7" s="22">
        <v>373554</v>
      </c>
      <c r="I7" s="22">
        <v>13720</v>
      </c>
      <c r="J7" s="22">
        <v>44834</v>
      </c>
      <c r="K7" s="23">
        <v>1862</v>
      </c>
      <c r="L7" s="22">
        <v>31114</v>
      </c>
      <c r="M7" s="22">
        <v>1862</v>
      </c>
      <c r="N7" s="23">
        <v>0</v>
      </c>
      <c r="O7" s="23">
        <f t="shared" ref="O7:O32" si="0">SUM(I7:N7)</f>
        <v>93392</v>
      </c>
      <c r="P7" s="22">
        <v>373554</v>
      </c>
      <c r="Q7" s="22">
        <v>373554</v>
      </c>
    </row>
    <row r="8" spans="1:17" hidden="1" x14ac:dyDescent="0.3">
      <c r="A8" s="20" t="s">
        <v>25</v>
      </c>
      <c r="B8" s="2" t="s">
        <v>47</v>
      </c>
      <c r="C8" s="2" t="s">
        <v>48</v>
      </c>
      <c r="D8" s="11" t="s">
        <v>16</v>
      </c>
      <c r="E8" s="22">
        <v>7</v>
      </c>
      <c r="F8" s="22">
        <v>398541</v>
      </c>
      <c r="G8" s="22">
        <v>7</v>
      </c>
      <c r="H8" s="22">
        <v>105000</v>
      </c>
      <c r="I8" s="22">
        <v>3850</v>
      </c>
      <c r="J8" s="22">
        <v>12600</v>
      </c>
      <c r="K8" s="23">
        <v>525</v>
      </c>
      <c r="L8" s="22">
        <v>8750</v>
      </c>
      <c r="M8" s="22">
        <v>525</v>
      </c>
      <c r="N8" s="23">
        <v>0</v>
      </c>
      <c r="O8" s="23">
        <v>26250</v>
      </c>
      <c r="P8" s="22">
        <v>105000</v>
      </c>
      <c r="Q8" s="22">
        <v>105000</v>
      </c>
    </row>
    <row r="9" spans="1:17" hidden="1" x14ac:dyDescent="0.3">
      <c r="A9" s="20" t="s">
        <v>25</v>
      </c>
      <c r="B9" s="2" t="s">
        <v>68</v>
      </c>
      <c r="C9" s="2" t="s">
        <v>69</v>
      </c>
      <c r="D9" s="11" t="s">
        <v>16</v>
      </c>
      <c r="E9" s="22">
        <v>6</v>
      </c>
      <c r="F9" s="22">
        <v>52551.069999999992</v>
      </c>
      <c r="G9" s="22">
        <v>6</v>
      </c>
      <c r="H9" s="22">
        <v>47960</v>
      </c>
      <c r="I9" s="22">
        <v>1760</v>
      </c>
      <c r="J9" s="22">
        <v>5754</v>
      </c>
      <c r="K9" s="23">
        <v>239</v>
      </c>
      <c r="L9" s="22">
        <v>3994</v>
      </c>
      <c r="M9" s="22">
        <v>239</v>
      </c>
      <c r="N9" s="23">
        <v>0</v>
      </c>
      <c r="O9" s="23">
        <f t="shared" si="0"/>
        <v>11986</v>
      </c>
      <c r="P9" s="22">
        <v>47960</v>
      </c>
      <c r="Q9" s="22">
        <v>47960</v>
      </c>
    </row>
    <row r="10" spans="1:17" hidden="1" x14ac:dyDescent="0.3">
      <c r="A10" s="20" t="s">
        <v>25</v>
      </c>
      <c r="B10" s="2" t="s">
        <v>72</v>
      </c>
      <c r="C10" s="2" t="s">
        <v>33</v>
      </c>
      <c r="D10" s="11" t="s">
        <v>16</v>
      </c>
      <c r="E10" s="22">
        <v>7</v>
      </c>
      <c r="F10" s="22">
        <v>174009</v>
      </c>
      <c r="G10" s="22">
        <v>7</v>
      </c>
      <c r="H10" s="22">
        <v>105000</v>
      </c>
      <c r="I10" s="22">
        <v>3850</v>
      </c>
      <c r="J10" s="22">
        <v>12600</v>
      </c>
      <c r="K10" s="23">
        <v>525</v>
      </c>
      <c r="L10" s="22">
        <v>8750</v>
      </c>
      <c r="M10" s="22">
        <v>525</v>
      </c>
      <c r="N10" s="23">
        <v>0</v>
      </c>
      <c r="O10" s="23">
        <f t="shared" si="0"/>
        <v>26250</v>
      </c>
      <c r="P10" s="22">
        <v>105000</v>
      </c>
      <c r="Q10" s="22">
        <v>105000</v>
      </c>
    </row>
    <row r="11" spans="1:17" hidden="1" x14ac:dyDescent="0.3">
      <c r="A11" s="20" t="s">
        <v>25</v>
      </c>
      <c r="B11" s="2" t="s">
        <v>32</v>
      </c>
      <c r="C11" s="2" t="s">
        <v>33</v>
      </c>
      <c r="D11" s="11" t="s">
        <v>16</v>
      </c>
      <c r="E11" s="22">
        <v>137</v>
      </c>
      <c r="F11" s="22">
        <v>2306141.8999999985</v>
      </c>
      <c r="G11" s="22">
        <v>137</v>
      </c>
      <c r="H11" s="22">
        <v>1976807</v>
      </c>
      <c r="I11" s="22">
        <v>79270</v>
      </c>
      <c r="J11" s="22">
        <v>237225</v>
      </c>
      <c r="K11" s="23">
        <v>9878</v>
      </c>
      <c r="L11" s="22">
        <v>157955</v>
      </c>
      <c r="M11" s="22">
        <v>9484</v>
      </c>
      <c r="N11" s="23">
        <v>0</v>
      </c>
      <c r="O11" s="23">
        <f t="shared" si="0"/>
        <v>493812</v>
      </c>
      <c r="P11" s="22">
        <v>1895707</v>
      </c>
      <c r="Q11" s="22">
        <v>1895707</v>
      </c>
    </row>
    <row r="12" spans="1:17" hidden="1" x14ac:dyDescent="0.3">
      <c r="A12" s="20" t="s">
        <v>25</v>
      </c>
      <c r="B12" s="2" t="s">
        <v>34</v>
      </c>
      <c r="C12" s="2" t="s">
        <v>33</v>
      </c>
      <c r="D12" s="11" t="s">
        <v>16</v>
      </c>
      <c r="E12" s="22">
        <v>70</v>
      </c>
      <c r="F12" s="22">
        <v>1209627.0000000005</v>
      </c>
      <c r="G12" s="22">
        <v>70</v>
      </c>
      <c r="H12" s="22">
        <v>1036883</v>
      </c>
      <c r="I12" s="22">
        <v>42245</v>
      </c>
      <c r="J12" s="22">
        <v>124441</v>
      </c>
      <c r="K12" s="23">
        <v>5178</v>
      </c>
      <c r="L12" s="22">
        <v>82196</v>
      </c>
      <c r="M12" s="22">
        <v>4934</v>
      </c>
      <c r="N12" s="23">
        <v>0</v>
      </c>
      <c r="O12" s="23">
        <f t="shared" si="0"/>
        <v>258994</v>
      </c>
      <c r="P12" s="22">
        <v>986398</v>
      </c>
      <c r="Q12" s="22">
        <v>986398</v>
      </c>
    </row>
    <row r="13" spans="1:17" x14ac:dyDescent="0.3">
      <c r="A13" s="20" t="s">
        <v>25</v>
      </c>
      <c r="B13" s="2" t="s">
        <v>35</v>
      </c>
      <c r="C13" s="2" t="s">
        <v>36</v>
      </c>
      <c r="D13" s="11" t="s">
        <v>16</v>
      </c>
      <c r="E13" s="22">
        <v>25</v>
      </c>
      <c r="F13" s="22">
        <v>384783</v>
      </c>
      <c r="G13" s="22">
        <v>25</v>
      </c>
      <c r="H13" s="22">
        <v>355419</v>
      </c>
      <c r="I13" s="22">
        <v>13035</v>
      </c>
      <c r="J13" s="22">
        <v>42651</v>
      </c>
      <c r="K13" s="23">
        <v>1777</v>
      </c>
      <c r="L13" s="22">
        <v>29616</v>
      </c>
      <c r="M13" s="22">
        <v>1777</v>
      </c>
      <c r="N13" s="23">
        <v>0</v>
      </c>
      <c r="O13" s="23">
        <f t="shared" si="0"/>
        <v>88856</v>
      </c>
      <c r="P13" s="22">
        <v>355419</v>
      </c>
      <c r="Q13" s="22">
        <v>355419</v>
      </c>
    </row>
    <row r="14" spans="1:17" hidden="1" x14ac:dyDescent="0.3">
      <c r="A14" s="20" t="s">
        <v>25</v>
      </c>
      <c r="B14" s="2" t="s">
        <v>37</v>
      </c>
      <c r="C14" s="2" t="s">
        <v>38</v>
      </c>
      <c r="D14" s="11" t="s">
        <v>16</v>
      </c>
      <c r="E14" s="22">
        <v>125</v>
      </c>
      <c r="F14" s="22">
        <v>1278887.3400000001</v>
      </c>
      <c r="G14" s="22">
        <v>125</v>
      </c>
      <c r="H14" s="22">
        <v>1068938</v>
      </c>
      <c r="I14" s="22">
        <v>39182</v>
      </c>
      <c r="J14" s="22">
        <v>128233</v>
      </c>
      <c r="K14" s="23">
        <v>5350</v>
      </c>
      <c r="L14" s="22">
        <v>89051</v>
      </c>
      <c r="M14" s="22">
        <v>5350</v>
      </c>
      <c r="N14" s="23">
        <v>0</v>
      </c>
      <c r="O14" s="23">
        <f t="shared" si="0"/>
        <v>267166</v>
      </c>
      <c r="P14" s="22">
        <v>1068938</v>
      </c>
      <c r="Q14" s="22">
        <v>1068938</v>
      </c>
    </row>
    <row r="15" spans="1:17" hidden="1" x14ac:dyDescent="0.3">
      <c r="A15" s="20" t="s">
        <v>25</v>
      </c>
      <c r="B15" s="2" t="s">
        <v>64</v>
      </c>
      <c r="C15" s="2" t="s">
        <v>65</v>
      </c>
      <c r="D15" s="11" t="s">
        <v>16</v>
      </c>
      <c r="E15" s="22">
        <v>170</v>
      </c>
      <c r="F15" s="22">
        <v>1839342</v>
      </c>
      <c r="G15" s="22">
        <v>170</v>
      </c>
      <c r="H15" s="22">
        <v>1544388</v>
      </c>
      <c r="I15" s="22">
        <v>56672</v>
      </c>
      <c r="J15" s="22">
        <v>185315</v>
      </c>
      <c r="K15" s="23">
        <v>7735</v>
      </c>
      <c r="L15" s="22">
        <v>128643</v>
      </c>
      <c r="M15" s="22">
        <v>7735</v>
      </c>
      <c r="N15" s="23">
        <v>0</v>
      </c>
      <c r="O15" s="23">
        <f t="shared" si="0"/>
        <v>386100</v>
      </c>
      <c r="P15" s="22">
        <v>1544388</v>
      </c>
      <c r="Q15" s="22">
        <v>1544388</v>
      </c>
    </row>
    <row r="16" spans="1:17" hidden="1" x14ac:dyDescent="0.3">
      <c r="A16" s="20" t="s">
        <v>25</v>
      </c>
      <c r="B16" s="2" t="s">
        <v>39</v>
      </c>
      <c r="C16" s="2" t="s">
        <v>40</v>
      </c>
      <c r="D16" s="11" t="s">
        <v>16</v>
      </c>
      <c r="E16" s="22">
        <v>19</v>
      </c>
      <c r="F16" s="22">
        <v>192569.56</v>
      </c>
      <c r="G16" s="22">
        <v>19</v>
      </c>
      <c r="H16" s="22">
        <v>158200</v>
      </c>
      <c r="I16" s="22">
        <v>5798</v>
      </c>
      <c r="J16" s="22">
        <v>18978</v>
      </c>
      <c r="K16" s="23">
        <v>792</v>
      </c>
      <c r="L16" s="22">
        <v>13180</v>
      </c>
      <c r="M16" s="22">
        <v>792</v>
      </c>
      <c r="N16" s="23">
        <v>0</v>
      </c>
      <c r="O16" s="23">
        <f t="shared" si="0"/>
        <v>39540</v>
      </c>
      <c r="P16" s="22">
        <v>158200</v>
      </c>
      <c r="Q16" s="22">
        <v>158200</v>
      </c>
    </row>
    <row r="17" spans="1:17" hidden="1" x14ac:dyDescent="0.3">
      <c r="A17" s="20" t="s">
        <v>25</v>
      </c>
      <c r="B17" s="2" t="s">
        <v>55</v>
      </c>
      <c r="C17" s="2" t="s">
        <v>56</v>
      </c>
      <c r="D17" s="11" t="s">
        <v>16</v>
      </c>
      <c r="E17" s="22">
        <v>1</v>
      </c>
      <c r="F17" s="22">
        <v>10444.17</v>
      </c>
      <c r="G17" s="22">
        <v>1</v>
      </c>
      <c r="H17" s="22">
        <v>9193</v>
      </c>
      <c r="I17" s="22">
        <v>337</v>
      </c>
      <c r="J17" s="22">
        <v>1103</v>
      </c>
      <c r="K17" s="23">
        <v>46</v>
      </c>
      <c r="L17" s="22">
        <v>766</v>
      </c>
      <c r="M17" s="22">
        <v>46</v>
      </c>
      <c r="N17" s="23">
        <v>0</v>
      </c>
      <c r="O17" s="23">
        <f t="shared" si="0"/>
        <v>2298</v>
      </c>
      <c r="P17" s="22">
        <v>9193</v>
      </c>
      <c r="Q17" s="22">
        <v>9193</v>
      </c>
    </row>
    <row r="18" spans="1:17" hidden="1" x14ac:dyDescent="0.3">
      <c r="A18" s="20" t="s">
        <v>25</v>
      </c>
      <c r="B18" s="2" t="s">
        <v>57</v>
      </c>
      <c r="C18" s="2" t="s">
        <v>58</v>
      </c>
      <c r="D18" s="11" t="s">
        <v>16</v>
      </c>
      <c r="E18" s="22">
        <v>1</v>
      </c>
      <c r="F18" s="22">
        <v>14053.35</v>
      </c>
      <c r="G18" s="22">
        <v>1</v>
      </c>
      <c r="H18" s="22">
        <v>10998</v>
      </c>
      <c r="I18" s="22">
        <v>404</v>
      </c>
      <c r="J18" s="22">
        <v>1320</v>
      </c>
      <c r="K18" s="23">
        <v>55</v>
      </c>
      <c r="L18" s="22">
        <v>916</v>
      </c>
      <c r="M18" s="22">
        <v>55</v>
      </c>
      <c r="N18" s="23">
        <v>0</v>
      </c>
      <c r="O18" s="23">
        <f t="shared" si="0"/>
        <v>2750</v>
      </c>
      <c r="P18" s="22">
        <v>10998</v>
      </c>
      <c r="Q18" s="22">
        <v>10998</v>
      </c>
    </row>
    <row r="19" spans="1:17" hidden="1" x14ac:dyDescent="0.3">
      <c r="A19" s="20" t="s">
        <v>25</v>
      </c>
      <c r="B19" s="2" t="s">
        <v>51</v>
      </c>
      <c r="C19" s="2" t="s">
        <v>52</v>
      </c>
      <c r="D19" s="11" t="s">
        <v>16</v>
      </c>
      <c r="E19" s="22">
        <v>4</v>
      </c>
      <c r="F19" s="22">
        <v>69186</v>
      </c>
      <c r="G19" s="22">
        <v>4</v>
      </c>
      <c r="H19" s="22">
        <v>60000</v>
      </c>
      <c r="I19" s="22">
        <v>2200</v>
      </c>
      <c r="J19" s="22">
        <v>7200</v>
      </c>
      <c r="K19" s="23">
        <v>300</v>
      </c>
      <c r="L19" s="22">
        <v>5000</v>
      </c>
      <c r="M19" s="22">
        <v>300</v>
      </c>
      <c r="N19" s="23">
        <v>0</v>
      </c>
      <c r="O19" s="23">
        <f t="shared" si="0"/>
        <v>15000</v>
      </c>
      <c r="P19" s="22">
        <v>60000</v>
      </c>
      <c r="Q19" s="22">
        <v>60000</v>
      </c>
    </row>
    <row r="20" spans="1:17" hidden="1" x14ac:dyDescent="0.3">
      <c r="A20" s="20" t="s">
        <v>25</v>
      </c>
      <c r="B20" s="2" t="s">
        <v>53</v>
      </c>
      <c r="C20" s="2" t="s">
        <v>54</v>
      </c>
      <c r="D20" s="11" t="s">
        <v>16</v>
      </c>
      <c r="E20" s="22">
        <v>1</v>
      </c>
      <c r="F20" s="22">
        <v>10642</v>
      </c>
      <c r="G20" s="22">
        <v>1</v>
      </c>
      <c r="H20" s="22">
        <v>9184</v>
      </c>
      <c r="I20" s="22">
        <v>337</v>
      </c>
      <c r="J20" s="22">
        <v>1102</v>
      </c>
      <c r="K20" s="23">
        <v>46</v>
      </c>
      <c r="L20" s="22">
        <v>765</v>
      </c>
      <c r="M20" s="22">
        <v>46</v>
      </c>
      <c r="N20" s="23">
        <v>0</v>
      </c>
      <c r="O20" s="23">
        <f t="shared" si="0"/>
        <v>2296</v>
      </c>
      <c r="P20" s="22">
        <v>9184</v>
      </c>
      <c r="Q20" s="22">
        <v>9184</v>
      </c>
    </row>
    <row r="21" spans="1:17" hidden="1" x14ac:dyDescent="0.3">
      <c r="A21" s="20" t="s">
        <v>25</v>
      </c>
      <c r="B21" s="2" t="s">
        <v>59</v>
      </c>
      <c r="C21" s="2" t="s">
        <v>60</v>
      </c>
      <c r="D21" s="11" t="s">
        <v>16</v>
      </c>
      <c r="E21" s="22">
        <v>1</v>
      </c>
      <c r="F21" s="22">
        <v>10041.17</v>
      </c>
      <c r="G21" s="22">
        <v>1</v>
      </c>
      <c r="H21" s="22">
        <v>9193</v>
      </c>
      <c r="I21" s="22">
        <v>337</v>
      </c>
      <c r="J21" s="22">
        <v>1103</v>
      </c>
      <c r="K21" s="23">
        <v>46</v>
      </c>
      <c r="L21" s="22">
        <v>766</v>
      </c>
      <c r="M21" s="22">
        <v>46</v>
      </c>
      <c r="N21" s="23">
        <v>0</v>
      </c>
      <c r="O21" s="23">
        <f t="shared" si="0"/>
        <v>2298</v>
      </c>
      <c r="P21" s="22">
        <v>9193</v>
      </c>
      <c r="Q21" s="22">
        <v>9193</v>
      </c>
    </row>
    <row r="22" spans="1:17" hidden="1" x14ac:dyDescent="0.3">
      <c r="A22" s="20" t="s">
        <v>25</v>
      </c>
      <c r="B22" s="2" t="s">
        <v>41</v>
      </c>
      <c r="C22" s="2" t="s">
        <v>42</v>
      </c>
      <c r="D22" s="11" t="s">
        <v>16</v>
      </c>
      <c r="E22" s="22">
        <v>3</v>
      </c>
      <c r="F22" s="22">
        <v>45612.090000000004</v>
      </c>
      <c r="G22" s="22">
        <v>3</v>
      </c>
      <c r="H22" s="22">
        <v>31444</v>
      </c>
      <c r="I22" s="22">
        <v>1153</v>
      </c>
      <c r="J22" s="22">
        <v>3773</v>
      </c>
      <c r="K22" s="23">
        <v>157</v>
      </c>
      <c r="L22" s="22">
        <v>2620</v>
      </c>
      <c r="M22" s="22">
        <v>157</v>
      </c>
      <c r="N22" s="23">
        <v>0</v>
      </c>
      <c r="O22" s="23">
        <f t="shared" si="0"/>
        <v>7860</v>
      </c>
      <c r="P22" s="22">
        <v>31444</v>
      </c>
      <c r="Q22" s="22">
        <v>31444</v>
      </c>
    </row>
    <row r="23" spans="1:17" hidden="1" x14ac:dyDescent="0.3">
      <c r="A23" s="20" t="s">
        <v>25</v>
      </c>
      <c r="B23" s="2" t="s">
        <v>66</v>
      </c>
      <c r="C23" s="2" t="s">
        <v>67</v>
      </c>
      <c r="D23" s="11" t="s">
        <v>16</v>
      </c>
      <c r="E23" s="22">
        <v>73</v>
      </c>
      <c r="F23" s="22">
        <v>973343.68999999971</v>
      </c>
      <c r="G23" s="22">
        <v>73</v>
      </c>
      <c r="H23" s="22">
        <v>683682</v>
      </c>
      <c r="I23" s="22">
        <v>25079</v>
      </c>
      <c r="J23" s="22">
        <v>82036</v>
      </c>
      <c r="K23" s="23">
        <v>3430</v>
      </c>
      <c r="L23" s="22">
        <v>56957</v>
      </c>
      <c r="M23" s="22">
        <v>3430</v>
      </c>
      <c r="N23" s="23">
        <v>0</v>
      </c>
      <c r="O23" s="23">
        <f t="shared" si="0"/>
        <v>170932</v>
      </c>
      <c r="P23" s="22">
        <v>683682</v>
      </c>
      <c r="Q23" s="22">
        <v>683682</v>
      </c>
    </row>
    <row r="24" spans="1:17" hidden="1" x14ac:dyDescent="0.3">
      <c r="A24" s="20" t="s">
        <v>25</v>
      </c>
      <c r="B24" s="2" t="s">
        <v>43</v>
      </c>
      <c r="C24" s="2" t="s">
        <v>44</v>
      </c>
      <c r="D24" s="11" t="s">
        <v>16</v>
      </c>
      <c r="E24" s="22">
        <v>8</v>
      </c>
      <c r="F24" s="22">
        <v>177054.47</v>
      </c>
      <c r="G24" s="22">
        <v>8</v>
      </c>
      <c r="H24" s="22">
        <v>106064</v>
      </c>
      <c r="I24" s="22">
        <v>3889</v>
      </c>
      <c r="J24" s="22">
        <v>12727</v>
      </c>
      <c r="K24" s="23">
        <v>531</v>
      </c>
      <c r="L24" s="22">
        <v>8838</v>
      </c>
      <c r="M24" s="22">
        <v>531</v>
      </c>
      <c r="N24" s="23">
        <v>0</v>
      </c>
      <c r="O24" s="23">
        <f t="shared" si="0"/>
        <v>26516</v>
      </c>
      <c r="P24" s="22">
        <v>106064</v>
      </c>
      <c r="Q24" s="22">
        <v>106064</v>
      </c>
    </row>
    <row r="25" spans="1:17" hidden="1" x14ac:dyDescent="0.3">
      <c r="A25" s="20" t="s">
        <v>25</v>
      </c>
      <c r="B25" s="2" t="s">
        <v>76</v>
      </c>
      <c r="C25" s="2" t="s">
        <v>77</v>
      </c>
      <c r="D25" s="11" t="s">
        <v>16</v>
      </c>
      <c r="E25" s="22">
        <v>1</v>
      </c>
      <c r="F25" s="22">
        <v>10454.74</v>
      </c>
      <c r="G25" s="22">
        <v>1</v>
      </c>
      <c r="H25" s="22">
        <v>9487</v>
      </c>
      <c r="I25" s="22">
        <v>348</v>
      </c>
      <c r="J25" s="22">
        <v>1138</v>
      </c>
      <c r="K25" s="23">
        <v>47</v>
      </c>
      <c r="L25" s="22">
        <v>790</v>
      </c>
      <c r="M25" s="22">
        <v>47</v>
      </c>
      <c r="N25" s="23">
        <v>0</v>
      </c>
      <c r="O25" s="23">
        <f t="shared" si="0"/>
        <v>2370</v>
      </c>
      <c r="P25" s="22">
        <v>9487</v>
      </c>
      <c r="Q25" s="22">
        <v>9487</v>
      </c>
    </row>
    <row r="26" spans="1:17" hidden="1" x14ac:dyDescent="0.3">
      <c r="A26" s="20" t="s">
        <v>25</v>
      </c>
      <c r="B26" s="2" t="s">
        <v>45</v>
      </c>
      <c r="C26" s="2" t="s">
        <v>46</v>
      </c>
      <c r="D26" s="11" t="s">
        <v>16</v>
      </c>
      <c r="E26" s="22">
        <v>1</v>
      </c>
      <c r="F26" s="22">
        <v>18647</v>
      </c>
      <c r="G26" s="22">
        <v>1</v>
      </c>
      <c r="H26" s="22">
        <v>15000</v>
      </c>
      <c r="I26" s="22">
        <v>550</v>
      </c>
      <c r="J26" s="22">
        <v>1800</v>
      </c>
      <c r="K26" s="23">
        <v>75</v>
      </c>
      <c r="L26" s="22">
        <v>1250</v>
      </c>
      <c r="M26" s="22">
        <v>75</v>
      </c>
      <c r="N26" s="23">
        <v>0</v>
      </c>
      <c r="O26" s="23">
        <f t="shared" si="0"/>
        <v>3750</v>
      </c>
      <c r="P26" s="22">
        <v>15000</v>
      </c>
      <c r="Q26" s="22">
        <v>15000</v>
      </c>
    </row>
    <row r="27" spans="1:17" hidden="1" x14ac:dyDescent="0.3">
      <c r="A27" s="20" t="s">
        <v>25</v>
      </c>
      <c r="B27" s="2" t="s">
        <v>61</v>
      </c>
      <c r="C27" s="2" t="s">
        <v>62</v>
      </c>
      <c r="D27" s="11" t="s">
        <v>16</v>
      </c>
      <c r="E27" s="22">
        <v>1</v>
      </c>
      <c r="F27" s="22">
        <v>12240.54</v>
      </c>
      <c r="G27" s="22">
        <v>1</v>
      </c>
      <c r="H27" s="22">
        <v>11841</v>
      </c>
      <c r="I27" s="22">
        <v>435</v>
      </c>
      <c r="J27" s="22">
        <v>1421</v>
      </c>
      <c r="K27" s="23">
        <v>59</v>
      </c>
      <c r="L27" s="22">
        <v>986</v>
      </c>
      <c r="M27" s="22">
        <v>59</v>
      </c>
      <c r="N27" s="23">
        <v>0</v>
      </c>
      <c r="O27" s="23">
        <f t="shared" si="0"/>
        <v>2960</v>
      </c>
      <c r="P27" s="22">
        <v>11841</v>
      </c>
      <c r="Q27" s="22">
        <v>11841</v>
      </c>
    </row>
    <row r="28" spans="1:17" hidden="1" x14ac:dyDescent="0.3">
      <c r="A28" s="20" t="s">
        <v>25</v>
      </c>
      <c r="B28" s="2" t="s">
        <v>70</v>
      </c>
      <c r="C28" s="2" t="s">
        <v>71</v>
      </c>
      <c r="D28" s="11" t="s">
        <v>16</v>
      </c>
      <c r="E28" s="22">
        <v>1</v>
      </c>
      <c r="F28" s="22">
        <v>11434.17</v>
      </c>
      <c r="G28" s="22">
        <v>1</v>
      </c>
      <c r="H28" s="22">
        <v>10293</v>
      </c>
      <c r="I28" s="22">
        <v>378</v>
      </c>
      <c r="J28" s="22">
        <v>1235</v>
      </c>
      <c r="K28" s="23">
        <v>51</v>
      </c>
      <c r="L28" s="22">
        <v>857</v>
      </c>
      <c r="M28" s="22">
        <v>51</v>
      </c>
      <c r="N28" s="23">
        <v>0</v>
      </c>
      <c r="O28" s="23">
        <f t="shared" si="0"/>
        <v>2572</v>
      </c>
      <c r="P28" s="22">
        <v>10293</v>
      </c>
      <c r="Q28" s="22">
        <v>10293</v>
      </c>
    </row>
    <row r="29" spans="1:17" hidden="1" x14ac:dyDescent="0.3">
      <c r="A29" s="20" t="s">
        <v>25</v>
      </c>
      <c r="B29" s="2" t="s">
        <v>63</v>
      </c>
      <c r="C29" s="2" t="s">
        <v>50</v>
      </c>
      <c r="D29" s="11" t="s">
        <v>16</v>
      </c>
      <c r="E29" s="22">
        <v>3</v>
      </c>
      <c r="F29" s="22">
        <v>53308.3</v>
      </c>
      <c r="G29" s="22">
        <v>3</v>
      </c>
      <c r="H29" s="22">
        <v>45000</v>
      </c>
      <c r="I29" s="22">
        <v>1650</v>
      </c>
      <c r="J29" s="22">
        <v>5400</v>
      </c>
      <c r="K29" s="23">
        <v>225</v>
      </c>
      <c r="L29" s="22">
        <v>3750</v>
      </c>
      <c r="M29" s="22">
        <v>225</v>
      </c>
      <c r="N29" s="23">
        <v>0</v>
      </c>
      <c r="O29" s="23">
        <f t="shared" si="0"/>
        <v>11250</v>
      </c>
      <c r="P29" s="22">
        <v>45000</v>
      </c>
      <c r="Q29" s="22">
        <v>45000</v>
      </c>
    </row>
    <row r="30" spans="1:17" hidden="1" x14ac:dyDescent="0.3">
      <c r="A30" s="20" t="s">
        <v>25</v>
      </c>
      <c r="B30" s="2" t="s">
        <v>49</v>
      </c>
      <c r="C30" s="2" t="s">
        <v>50</v>
      </c>
      <c r="D30" s="11" t="s">
        <v>16</v>
      </c>
      <c r="E30" s="22">
        <v>2</v>
      </c>
      <c r="F30" s="22">
        <v>33419.72</v>
      </c>
      <c r="G30" s="22">
        <v>2</v>
      </c>
      <c r="H30" s="22">
        <v>30000</v>
      </c>
      <c r="I30" s="22">
        <v>1100</v>
      </c>
      <c r="J30" s="22">
        <v>3600</v>
      </c>
      <c r="K30" s="23">
        <v>150</v>
      </c>
      <c r="L30" s="22">
        <v>2500</v>
      </c>
      <c r="M30" s="22">
        <v>150</v>
      </c>
      <c r="N30" s="23">
        <v>0</v>
      </c>
      <c r="O30" s="23">
        <f t="shared" si="0"/>
        <v>7500</v>
      </c>
      <c r="P30" s="22">
        <v>30000</v>
      </c>
      <c r="Q30" s="22">
        <v>30000</v>
      </c>
    </row>
    <row r="31" spans="1:17" hidden="1" x14ac:dyDescent="0.3">
      <c r="A31" s="20" t="s">
        <v>25</v>
      </c>
      <c r="B31" s="2" t="s">
        <v>78</v>
      </c>
      <c r="C31" s="2" t="s">
        <v>79</v>
      </c>
      <c r="D31" s="11" t="s">
        <v>16</v>
      </c>
      <c r="E31" s="22">
        <v>5</v>
      </c>
      <c r="F31" s="22">
        <v>35270.379999999997</v>
      </c>
      <c r="G31" s="22">
        <v>5</v>
      </c>
      <c r="H31" s="22">
        <v>29789</v>
      </c>
      <c r="I31" s="22">
        <v>1093</v>
      </c>
      <c r="J31" s="22">
        <v>3575</v>
      </c>
      <c r="K31" s="23">
        <v>149</v>
      </c>
      <c r="L31" s="22">
        <v>2482</v>
      </c>
      <c r="M31" s="22">
        <v>149</v>
      </c>
      <c r="N31" s="23">
        <v>0</v>
      </c>
      <c r="O31" s="23">
        <f t="shared" si="0"/>
        <v>7448</v>
      </c>
      <c r="P31" s="22">
        <v>29789</v>
      </c>
      <c r="Q31" s="22">
        <v>29789</v>
      </c>
    </row>
    <row r="32" spans="1:17" hidden="1" x14ac:dyDescent="0.3">
      <c r="A32" s="20" t="s">
        <v>25</v>
      </c>
      <c r="B32" s="2" t="s">
        <v>73</v>
      </c>
      <c r="C32" s="2" t="s">
        <v>80</v>
      </c>
      <c r="D32" s="11" t="s">
        <v>16</v>
      </c>
      <c r="E32" s="22">
        <v>8</v>
      </c>
      <c r="F32" s="22">
        <v>132267.84</v>
      </c>
      <c r="G32" s="22">
        <v>8</v>
      </c>
      <c r="H32" s="22">
        <v>95973</v>
      </c>
      <c r="I32" s="22">
        <v>3520</v>
      </c>
      <c r="J32" s="22">
        <v>11516</v>
      </c>
      <c r="K32" s="23">
        <v>480</v>
      </c>
      <c r="L32" s="22">
        <v>7996</v>
      </c>
      <c r="M32" s="22">
        <v>480</v>
      </c>
      <c r="N32" s="23">
        <v>0</v>
      </c>
      <c r="O32" s="23">
        <f t="shared" si="0"/>
        <v>23992</v>
      </c>
      <c r="P32" s="22">
        <v>95973</v>
      </c>
      <c r="Q32" s="22">
        <v>95973</v>
      </c>
    </row>
    <row r="33" spans="1:17" s="34" customFormat="1" hidden="1" x14ac:dyDescent="0.3">
      <c r="A33" s="29" t="s">
        <v>25</v>
      </c>
      <c r="B33" s="30" t="s">
        <v>64</v>
      </c>
      <c r="C33" s="30" t="s">
        <v>65</v>
      </c>
      <c r="D33" s="31" t="s">
        <v>16</v>
      </c>
      <c r="E33" s="32">
        <v>1</v>
      </c>
      <c r="F33" s="32">
        <v>10891</v>
      </c>
      <c r="G33" s="32">
        <v>1</v>
      </c>
      <c r="H33" s="32">
        <v>9184</v>
      </c>
      <c r="I33" s="32">
        <v>337</v>
      </c>
      <c r="J33" s="32">
        <v>1102</v>
      </c>
      <c r="K33" s="33">
        <v>46</v>
      </c>
      <c r="L33" s="32">
        <v>765</v>
      </c>
      <c r="M33" s="32">
        <v>46</v>
      </c>
      <c r="N33" s="33">
        <v>0</v>
      </c>
      <c r="O33" s="33">
        <f t="shared" ref="O33" si="1">SUM(I33:N33)</f>
        <v>2296</v>
      </c>
      <c r="P33" s="32">
        <v>9184</v>
      </c>
      <c r="Q33" s="32">
        <v>9184</v>
      </c>
    </row>
    <row r="34" spans="1:17" x14ac:dyDescent="0.3">
      <c r="A34" s="20"/>
      <c r="B34" s="2"/>
      <c r="C34" s="2"/>
      <c r="D34" s="11"/>
      <c r="E34" s="22"/>
      <c r="F34" s="22"/>
      <c r="G34" s="22"/>
      <c r="H34" s="22"/>
      <c r="I34" s="22"/>
      <c r="J34" s="22"/>
      <c r="K34" s="23"/>
      <c r="L34" s="22"/>
      <c r="M34" s="22"/>
      <c r="N34" s="23"/>
      <c r="O34" s="23"/>
      <c r="P34" s="22"/>
      <c r="Q34" s="22"/>
    </row>
    <row r="35" spans="1:17" x14ac:dyDescent="0.3">
      <c r="A35" s="2"/>
      <c r="B35" s="20" t="s">
        <v>23</v>
      </c>
      <c r="C35" s="20" t="s">
        <v>23</v>
      </c>
      <c r="D35" s="11"/>
      <c r="E35" s="24">
        <f t="shared" ref="E35:Q35" si="2">SUM(E6:E34)</f>
        <v>722</v>
      </c>
      <c r="F35" s="24">
        <f t="shared" si="2"/>
        <v>9925283.9499999993</v>
      </c>
      <c r="G35" s="24">
        <f t="shared" si="2"/>
        <v>722</v>
      </c>
      <c r="H35" s="24">
        <f t="shared" si="2"/>
        <v>7963474</v>
      </c>
      <c r="I35" s="24">
        <f t="shared" si="2"/>
        <v>303079</v>
      </c>
      <c r="J35" s="24">
        <f t="shared" si="2"/>
        <v>955582</v>
      </c>
      <c r="K35" s="24">
        <f t="shared" si="2"/>
        <v>39829</v>
      </c>
      <c r="L35" s="24">
        <f t="shared" si="2"/>
        <v>652503</v>
      </c>
      <c r="M35" s="24">
        <f t="shared" si="2"/>
        <v>39191</v>
      </c>
      <c r="N35" s="24">
        <f t="shared" si="2"/>
        <v>0</v>
      </c>
      <c r="O35" s="24">
        <f t="shared" si="2"/>
        <v>1990184</v>
      </c>
      <c r="P35" s="24">
        <f t="shared" si="2"/>
        <v>7831889</v>
      </c>
      <c r="Q35" s="24">
        <f t="shared" si="2"/>
        <v>7831889</v>
      </c>
    </row>
    <row r="36" spans="1:17" x14ac:dyDescent="0.3">
      <c r="A36" s="2"/>
      <c r="B36" s="9" t="s">
        <v>21</v>
      </c>
      <c r="C36" s="9" t="s">
        <v>21</v>
      </c>
      <c r="D36" s="11"/>
      <c r="E36" s="25">
        <f>E33</f>
        <v>1</v>
      </c>
      <c r="F36" s="25">
        <f t="shared" ref="F36:Q36" si="3">F33</f>
        <v>10891</v>
      </c>
      <c r="G36" s="25">
        <f t="shared" si="3"/>
        <v>1</v>
      </c>
      <c r="H36" s="25">
        <f t="shared" si="3"/>
        <v>9184</v>
      </c>
      <c r="I36" s="25">
        <f t="shared" si="3"/>
        <v>337</v>
      </c>
      <c r="J36" s="25">
        <f t="shared" si="3"/>
        <v>1102</v>
      </c>
      <c r="K36" s="25">
        <f t="shared" si="3"/>
        <v>46</v>
      </c>
      <c r="L36" s="25">
        <f t="shared" si="3"/>
        <v>765</v>
      </c>
      <c r="M36" s="25">
        <f t="shared" si="3"/>
        <v>46</v>
      </c>
      <c r="N36" s="25">
        <f t="shared" si="3"/>
        <v>0</v>
      </c>
      <c r="O36" s="25">
        <f t="shared" si="3"/>
        <v>2296</v>
      </c>
      <c r="P36" s="25">
        <f t="shared" si="3"/>
        <v>9184</v>
      </c>
      <c r="Q36" s="25">
        <f t="shared" si="3"/>
        <v>9184</v>
      </c>
    </row>
    <row r="37" spans="1:17" x14ac:dyDescent="0.3">
      <c r="A37" s="3"/>
      <c r="B37" s="16"/>
      <c r="C37" s="16"/>
      <c r="E37" s="26"/>
      <c r="F37" s="26"/>
      <c r="G37" s="26"/>
      <c r="H37" s="26"/>
      <c r="I37" s="26"/>
      <c r="J37" s="26"/>
      <c r="K37" s="36" t="s">
        <v>26</v>
      </c>
      <c r="L37" s="36"/>
      <c r="M37" s="36"/>
      <c r="N37" s="36"/>
      <c r="O37" s="24">
        <v>0</v>
      </c>
      <c r="P37" s="26"/>
      <c r="Q37" s="26"/>
    </row>
    <row r="38" spans="1:17" x14ac:dyDescent="0.3">
      <c r="A38" s="3"/>
      <c r="B38" s="16"/>
      <c r="C38" s="16"/>
      <c r="E38" s="26"/>
      <c r="F38" s="26"/>
      <c r="G38" s="26"/>
      <c r="H38" s="26"/>
      <c r="I38" s="26"/>
      <c r="J38" s="26"/>
      <c r="K38" s="36" t="s">
        <v>29</v>
      </c>
      <c r="L38" s="36"/>
      <c r="M38" s="36"/>
      <c r="N38" s="36"/>
      <c r="O38" s="24">
        <v>133</v>
      </c>
      <c r="P38" s="26"/>
      <c r="Q38" s="26"/>
    </row>
    <row r="39" spans="1:17" x14ac:dyDescent="0.3">
      <c r="A39" s="3"/>
      <c r="B39" s="21" t="s">
        <v>22</v>
      </c>
      <c r="C39" s="21" t="s">
        <v>22</v>
      </c>
      <c r="D39" s="11"/>
      <c r="E39" s="27">
        <f>E35-E36</f>
        <v>721</v>
      </c>
      <c r="F39" s="27">
        <f t="shared" ref="F39:Q39" si="4">F35-F36</f>
        <v>9914392.9499999993</v>
      </c>
      <c r="G39" s="27">
        <f t="shared" si="4"/>
        <v>721</v>
      </c>
      <c r="H39" s="27">
        <f t="shared" si="4"/>
        <v>7954290</v>
      </c>
      <c r="I39" s="27">
        <f t="shared" si="4"/>
        <v>302742</v>
      </c>
      <c r="J39" s="27">
        <f t="shared" si="4"/>
        <v>954480</v>
      </c>
      <c r="K39" s="27">
        <f t="shared" si="4"/>
        <v>39783</v>
      </c>
      <c r="L39" s="27">
        <f t="shared" si="4"/>
        <v>651738</v>
      </c>
      <c r="M39" s="27">
        <f t="shared" si="4"/>
        <v>39145</v>
      </c>
      <c r="N39" s="27">
        <f t="shared" si="4"/>
        <v>0</v>
      </c>
      <c r="O39" s="35">
        <f>O35-O36-O37-O38</f>
        <v>1987755</v>
      </c>
      <c r="P39" s="27">
        <f t="shared" si="4"/>
        <v>7822705</v>
      </c>
      <c r="Q39" s="27">
        <f t="shared" si="4"/>
        <v>7822705</v>
      </c>
    </row>
    <row r="40" spans="1:17" x14ac:dyDescent="0.3">
      <c r="A40" s="3"/>
      <c r="B40" s="10"/>
      <c r="C40" s="10"/>
      <c r="D40" s="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</sheetData>
  <autoFilter ref="A4:WSW33">
    <filterColumn colId="1">
      <filters blank="1">
        <filter val="FORTIS C-DOC HOSPITAL"/>
      </filters>
    </filterColumn>
  </autoFilter>
  <mergeCells count="16">
    <mergeCell ref="K38:N38"/>
    <mergeCell ref="A1:P1"/>
    <mergeCell ref="A2:P2"/>
    <mergeCell ref="Q3:Q4"/>
    <mergeCell ref="E3:E4"/>
    <mergeCell ref="P3:P4"/>
    <mergeCell ref="O3:O4"/>
    <mergeCell ref="I3:J3"/>
    <mergeCell ref="H3:H4"/>
    <mergeCell ref="G3:G4"/>
    <mergeCell ref="D3:D4"/>
    <mergeCell ref="C3:C4"/>
    <mergeCell ref="A3:A4"/>
    <mergeCell ref="A5:Q5"/>
    <mergeCell ref="B3:B4"/>
    <mergeCell ref="K37:N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2022-04-25T11:41:18Z</dcterms:modified>
</cp:coreProperties>
</file>