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re Priyanka\Atn record salary upload\April'2021 to Mar'2022\Mar'22\Invoice\Compliance\Fortis C doc\"/>
    </mc:Choice>
  </mc:AlternateContent>
  <bookViews>
    <workbookView xWindow="0" yWindow="0" windowWidth="20490" windowHeight="7650"/>
  </bookViews>
  <sheets>
    <sheet name="ESIC Contribution Summary" sheetId="6" r:id="rId1"/>
  </sheets>
  <definedNames>
    <definedName name="_xlnm._FilterDatabase" localSheetId="0" hidden="1">'ESIC Contribution Summary'!$A$7:$I$31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6" l="1"/>
  <c r="H18" i="6" s="1"/>
  <c r="G15" i="6"/>
  <c r="H15" i="6" s="1"/>
  <c r="G20" i="6"/>
  <c r="G16" i="6"/>
  <c r="H16" i="6" s="1"/>
  <c r="G14" i="6"/>
  <c r="H14" i="6" s="1"/>
  <c r="G12" i="6"/>
  <c r="H12" i="6" s="1"/>
  <c r="G9" i="6"/>
  <c r="H9" i="6" s="1"/>
  <c r="G10" i="6"/>
  <c r="H10" i="6"/>
  <c r="G11" i="6"/>
  <c r="H11" i="6" s="1"/>
  <c r="G13" i="6"/>
  <c r="H13" i="6"/>
  <c r="G17" i="6"/>
  <c r="H17" i="6" s="1"/>
  <c r="G19" i="6"/>
  <c r="H19" i="6" s="1"/>
  <c r="H20" i="6"/>
  <c r="G21" i="6"/>
  <c r="H21" i="6"/>
  <c r="G22" i="6"/>
  <c r="H22" i="6" s="1"/>
  <c r="G23" i="6"/>
  <c r="H23" i="6"/>
  <c r="G24" i="6"/>
  <c r="H24" i="6" s="1"/>
  <c r="G25" i="6"/>
  <c r="H25" i="6"/>
  <c r="G26" i="6"/>
  <c r="H26" i="6" s="1"/>
  <c r="G27" i="6"/>
  <c r="H27" i="6"/>
  <c r="G28" i="6"/>
  <c r="H28" i="6" s="1"/>
  <c r="G29" i="6"/>
  <c r="H29" i="6"/>
  <c r="G30" i="6"/>
  <c r="H30" i="6" s="1"/>
  <c r="G8" i="6"/>
  <c r="H8" i="6" s="1"/>
  <c r="E31" i="6" l="1"/>
  <c r="F31" i="6"/>
  <c r="G31" i="6"/>
  <c r="H31" i="6"/>
  <c r="H34" i="6" s="1"/>
  <c r="D31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</calcChain>
</file>

<file path=xl/sharedStrings.xml><?xml version="1.0" encoding="utf-8"?>
<sst xmlns="http://schemas.openxmlformats.org/spreadsheetml/2006/main" count="66" uniqueCount="55">
  <si>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</si>
  <si>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</si>
  <si>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</si>
  <si>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</si>
  <si>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</si>
  <si>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</si>
  <si>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</si>
  <si>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ASPRI Spirits Private Limited</t>
  </si>
  <si>
    <t>Columbia Asia Hospital</t>
  </si>
  <si>
    <t>COLUMBIA ASIA HOSPITAL (E.D.)</t>
  </si>
  <si>
    <t>Dz Card (india) - Gurgoan</t>
  </si>
  <si>
    <t>FORTIS C-DOC HOSPITAL</t>
  </si>
  <si>
    <t>FORTIS C-DOC HOSPITAL (E.D.)</t>
  </si>
  <si>
    <t>FORTIS HOSPITAL GURGAON</t>
  </si>
  <si>
    <t>FORTIS HOSPITAL GURGAON (E.D.)</t>
  </si>
  <si>
    <t>FORTIS HOSPOTAL GURGAON</t>
  </si>
  <si>
    <t>FORTIS HOSPOTAL GURGAON (E.D.)</t>
  </si>
  <si>
    <t>IIFL Wealth Prime Ltd -DELHI</t>
  </si>
  <si>
    <t>India Rating And Research Agency</t>
  </si>
  <si>
    <t>Paras Healthcare, Gurugram</t>
  </si>
  <si>
    <t>Paras Healthcare, Gurugram (E.D)</t>
  </si>
  <si>
    <t>PARIMAL NATHWANI DELHI</t>
  </si>
  <si>
    <t>PARIMAL NATHWANI DELHI (E.D.)</t>
  </si>
  <si>
    <t>RSKV Consultants Private Limited Gurugram</t>
  </si>
  <si>
    <t>Schueco India Pvt.Ltd - Delhi</t>
  </si>
  <si>
    <t>Service Master Clean - Gurgaon</t>
  </si>
  <si>
    <t>Service Master Clean -Delhi</t>
  </si>
  <si>
    <t>Service Master Clean Pvt Ltd</t>
  </si>
  <si>
    <t>Shri Parmanand Steel Industries Pvt. Ltd</t>
  </si>
  <si>
    <t>SLV Security Services - Haryana</t>
  </si>
  <si>
    <t>Del-I-RSKV Consultants</t>
  </si>
  <si>
    <t>Delhi-ASPRI Spirits</t>
  </si>
  <si>
    <t>Del-I-Gur-Columbia Asia</t>
  </si>
  <si>
    <t>Del-I-DZ Card India</t>
  </si>
  <si>
    <t>Del-I-Fortis C-Doc</t>
  </si>
  <si>
    <t>Del-I-Gur-Fortis Hospital Gurgaon</t>
  </si>
  <si>
    <t>Del-I-Gur-Fortis Hospotal Gurgaon</t>
  </si>
  <si>
    <t xml:space="preserve">Del-I-IIFL Delhi </t>
  </si>
  <si>
    <t>Del-I-Gur-India Rating &amp; Research</t>
  </si>
  <si>
    <t>Del-I-Paras Health Care</t>
  </si>
  <si>
    <t>Del-I-8-Parimal Nathwani</t>
  </si>
  <si>
    <t>Del-I-Schueco India</t>
  </si>
  <si>
    <t>Del-I-Gur-Service Master</t>
  </si>
  <si>
    <t>Del-I-Service Master</t>
  </si>
  <si>
    <t>Del-I-Shri Parmanand</t>
  </si>
  <si>
    <t>Del-I-SLV Security</t>
  </si>
  <si>
    <t>Wage</t>
  </si>
  <si>
    <t>Employee</t>
  </si>
  <si>
    <t>Employer</t>
  </si>
  <si>
    <t>Total</t>
  </si>
  <si>
    <t>ESI Contribution Summary for the month of February 2022</t>
  </si>
  <si>
    <t>No.of</t>
  </si>
  <si>
    <t>Contribution</t>
  </si>
  <si>
    <t>Name</t>
  </si>
  <si>
    <t>cost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</si>
</sst>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6" workbookViewId="0">
      <selection sqref="A1:I31"/>
    </sheetView>
  </sheetViews>
  <sheetFormatPr defaultColWidth="9.140625" defaultRowHeight="11.25" x14ac:dyDescent="0.25"/>
  <cols>
    <col min="1" max="1" width="3.5703125" style="2" customWidth="1"/>
    <col min="2" max="2" width="41.28515625" style="7" customWidth="1"/>
    <col min="3" max="3" width="33.42578125" style="7" customWidth="1"/>
    <col min="4" max="4" width="7.5703125" style="2" customWidth="1"/>
    <col min="5" max="5" width="7.85546875" style="9" customWidth="1"/>
    <col min="6" max="6" width="8.28515625" style="8" customWidth="1"/>
    <col min="7" max="8" width="9.140625" style="8" customWidth="1"/>
    <col min="9" max="9" width="4.5703125" style="7" customWidth="1"/>
    <col min="10" max="16384" width="9.140625" style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8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50</v>
      </c>
      <c r="B4" s="1"/>
      <c r="C4" s="1"/>
      <c r="D4" s="1"/>
      <c r="E4" s="1"/>
      <c r="F4" s="1"/>
      <c r="G4" s="1"/>
      <c r="H4" s="1"/>
      <c r="I4" s="1"/>
    </row>
    <row r="5" spans="1:9" ht="18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s="17" customFormat="1" ht="18" customHeight="1" x14ac:dyDescent="0.25">
      <c r="A6" s="13" t="s">
        <v>2</v>
      </c>
      <c r="B6" s="13" t="s">
        <v>5</v>
      </c>
      <c r="C6" s="13" t="s">
        <v>54</v>
      </c>
      <c r="D6" s="13" t="s">
        <v>51</v>
      </c>
      <c r="E6" s="13" t="s">
        <v>6</v>
      </c>
      <c r="F6" s="14" t="s">
        <v>52</v>
      </c>
      <c r="G6" s="15"/>
      <c r="H6" s="16"/>
      <c r="I6" s="13" t="s">
        <v>3</v>
      </c>
    </row>
    <row r="7" spans="1:9" s="17" customFormat="1" ht="18" customHeight="1" x14ac:dyDescent="0.25">
      <c r="A7" s="18" t="s">
        <v>4</v>
      </c>
      <c r="B7" s="18" t="s">
        <v>53</v>
      </c>
      <c r="C7" s="18" t="s">
        <v>54</v>
      </c>
      <c r="D7" s="18" t="s">
        <v>47</v>
      </c>
      <c r="E7" s="18" t="s">
        <v>46</v>
      </c>
      <c r="F7" s="19" t="s">
        <v>47</v>
      </c>
      <c r="G7" s="19" t="s">
        <v>48</v>
      </c>
      <c r="H7" s="19" t="s">
        <v>49</v>
      </c>
      <c r="I7" s="18" t="s">
        <v>3</v>
      </c>
    </row>
    <row r="8" spans="1:9" ht="18" customHeight="1" x14ac:dyDescent="0.25">
      <c r="A8" s="3">
        <v>1</v>
      </c>
      <c r="B8" s="4" t="s">
        <v>7</v>
      </c>
      <c r="C8" s="4" t="s">
        <v>31</v>
      </c>
      <c r="D8" s="3">
        <v>1</v>
      </c>
      <c r="E8" s="6">
        <v>16064</v>
      </c>
      <c r="F8" s="5">
        <v>121</v>
      </c>
      <c r="G8" s="5">
        <f>ROUND(E8*3.25/100,0)</f>
        <v>522</v>
      </c>
      <c r="H8" s="5">
        <f>F8+G8</f>
        <v>643</v>
      </c>
      <c r="I8" s="4"/>
    </row>
    <row r="9" spans="1:9" ht="18" customHeight="1" x14ac:dyDescent="0.25">
      <c r="A9" s="3">
        <f>A8+1</f>
        <v>2</v>
      </c>
      <c r="B9" s="4" t="s">
        <v>8</v>
      </c>
      <c r="C9" s="4" t="s">
        <v>32</v>
      </c>
      <c r="D9" s="3">
        <v>38</v>
      </c>
      <c r="E9" s="6">
        <v>448527</v>
      </c>
      <c r="F9" s="5">
        <v>3378</v>
      </c>
      <c r="G9" s="5">
        <f>ROUND(E9*3.25/100,0)-10</f>
        <v>14567</v>
      </c>
      <c r="H9" s="5">
        <f t="shared" ref="H9:H30" si="0">F9+G9</f>
        <v>17945</v>
      </c>
      <c r="I9" s="4"/>
    </row>
    <row r="10" spans="1:9" ht="18" customHeight="1" x14ac:dyDescent="0.25">
      <c r="A10" s="3">
        <f t="shared" ref="A10:A30" si="1">A9+1</f>
        <v>3</v>
      </c>
      <c r="B10" s="4" t="s">
        <v>9</v>
      </c>
      <c r="C10" s="4" t="s">
        <v>32</v>
      </c>
      <c r="D10" s="3">
        <v>36</v>
      </c>
      <c r="E10" s="6">
        <v>129321</v>
      </c>
      <c r="F10" s="5">
        <v>989</v>
      </c>
      <c r="G10" s="5">
        <f t="shared" ref="G10:G30" si="2">ROUND(E10*3.25/100,0)</f>
        <v>4203</v>
      </c>
      <c r="H10" s="5">
        <f t="shared" si="0"/>
        <v>5192</v>
      </c>
      <c r="I10" s="4"/>
    </row>
    <row r="11" spans="1:9" ht="18" customHeight="1" x14ac:dyDescent="0.25">
      <c r="A11" s="3">
        <f t="shared" si="1"/>
        <v>4</v>
      </c>
      <c r="B11" s="4" t="s">
        <v>10</v>
      </c>
      <c r="C11" s="4" t="s">
        <v>33</v>
      </c>
      <c r="D11" s="3">
        <v>7</v>
      </c>
      <c r="E11" s="6">
        <v>48689</v>
      </c>
      <c r="F11" s="5">
        <v>369</v>
      </c>
      <c r="G11" s="5">
        <f t="shared" si="2"/>
        <v>1582</v>
      </c>
      <c r="H11" s="5">
        <f t="shared" si="0"/>
        <v>1951</v>
      </c>
      <c r="I11" s="4"/>
    </row>
    <row r="12" spans="1:9" s="22" customFormat="1" ht="18" customHeight="1" x14ac:dyDescent="0.25">
      <c r="A12" s="11">
        <f t="shared" si="1"/>
        <v>5</v>
      </c>
      <c r="B12" s="20" t="s">
        <v>11</v>
      </c>
      <c r="C12" s="20" t="s">
        <v>34</v>
      </c>
      <c r="D12" s="11">
        <v>24</v>
      </c>
      <c r="E12" s="21">
        <v>384502</v>
      </c>
      <c r="F12" s="12">
        <v>2895</v>
      </c>
      <c r="G12" s="12">
        <f>ROUND(E12*3.25/100,0)-10</f>
        <v>12486</v>
      </c>
      <c r="H12" s="12">
        <f t="shared" si="0"/>
        <v>15381</v>
      </c>
      <c r="I12" s="20"/>
    </row>
    <row r="13" spans="1:9" s="22" customFormat="1" ht="18" customHeight="1" x14ac:dyDescent="0.25">
      <c r="A13" s="11">
        <f t="shared" si="1"/>
        <v>6</v>
      </c>
      <c r="B13" s="20" t="s">
        <v>12</v>
      </c>
      <c r="C13" s="20" t="s">
        <v>34</v>
      </c>
      <c r="D13" s="11">
        <v>5</v>
      </c>
      <c r="E13" s="21">
        <v>5738</v>
      </c>
      <c r="F13" s="12">
        <v>46</v>
      </c>
      <c r="G13" s="12">
        <f t="shared" si="2"/>
        <v>186</v>
      </c>
      <c r="H13" s="12">
        <f t="shared" si="0"/>
        <v>232</v>
      </c>
      <c r="I13" s="20"/>
    </row>
    <row r="14" spans="1:9" ht="18" customHeight="1" x14ac:dyDescent="0.25">
      <c r="A14" s="3">
        <f t="shared" si="1"/>
        <v>7</v>
      </c>
      <c r="B14" s="4" t="s">
        <v>13</v>
      </c>
      <c r="C14" s="4" t="s">
        <v>35</v>
      </c>
      <c r="D14" s="3">
        <v>153</v>
      </c>
      <c r="E14" s="6">
        <v>1459679</v>
      </c>
      <c r="F14" s="5">
        <v>11013</v>
      </c>
      <c r="G14" s="5">
        <f>ROUND(E14*3.25/100,0)-10</f>
        <v>47430</v>
      </c>
      <c r="H14" s="5">
        <f t="shared" si="0"/>
        <v>58443</v>
      </c>
      <c r="I14" s="4"/>
    </row>
    <row r="15" spans="1:9" ht="18" customHeight="1" x14ac:dyDescent="0.25">
      <c r="A15" s="3">
        <f t="shared" si="1"/>
        <v>8</v>
      </c>
      <c r="B15" s="4" t="s">
        <v>14</v>
      </c>
      <c r="C15" s="4" t="s">
        <v>35</v>
      </c>
      <c r="D15" s="3">
        <v>65</v>
      </c>
      <c r="E15" s="6">
        <v>242118</v>
      </c>
      <c r="F15" s="5">
        <v>1841</v>
      </c>
      <c r="G15" s="5">
        <f>ROUND(E15*3.25/100,0)-10</f>
        <v>7859</v>
      </c>
      <c r="H15" s="5">
        <f t="shared" si="0"/>
        <v>9700</v>
      </c>
      <c r="I15" s="4"/>
    </row>
    <row r="16" spans="1:9" ht="18" customHeight="1" x14ac:dyDescent="0.25">
      <c r="A16" s="3">
        <f t="shared" si="1"/>
        <v>9</v>
      </c>
      <c r="B16" s="4" t="s">
        <v>15</v>
      </c>
      <c r="C16" s="4" t="s">
        <v>36</v>
      </c>
      <c r="D16" s="3">
        <v>20</v>
      </c>
      <c r="E16" s="6">
        <v>230269</v>
      </c>
      <c r="F16" s="5">
        <v>1738</v>
      </c>
      <c r="G16" s="5">
        <f>ROUND(E16*3.25/100,0)-10</f>
        <v>7474</v>
      </c>
      <c r="H16" s="5">
        <f t="shared" si="0"/>
        <v>9212</v>
      </c>
      <c r="I16" s="4"/>
    </row>
    <row r="17" spans="1:9" ht="18" customHeight="1" x14ac:dyDescent="0.25">
      <c r="A17" s="3">
        <f t="shared" si="1"/>
        <v>10</v>
      </c>
      <c r="B17" s="4" t="s">
        <v>16</v>
      </c>
      <c r="C17" s="4" t="s">
        <v>36</v>
      </c>
      <c r="D17" s="3">
        <v>18</v>
      </c>
      <c r="E17" s="6">
        <v>53169</v>
      </c>
      <c r="F17" s="5">
        <v>407</v>
      </c>
      <c r="G17" s="5">
        <f t="shared" si="2"/>
        <v>1728</v>
      </c>
      <c r="H17" s="5">
        <f t="shared" si="0"/>
        <v>2135</v>
      </c>
      <c r="I17" s="4"/>
    </row>
    <row r="18" spans="1:9" ht="18" customHeight="1" x14ac:dyDescent="0.25">
      <c r="A18" s="3">
        <f t="shared" si="1"/>
        <v>11</v>
      </c>
      <c r="B18" s="4" t="s">
        <v>17</v>
      </c>
      <c r="C18" s="4" t="s">
        <v>37</v>
      </c>
      <c r="D18" s="3">
        <v>4</v>
      </c>
      <c r="E18" s="6">
        <v>69186</v>
      </c>
      <c r="F18" s="5">
        <v>521</v>
      </c>
      <c r="G18" s="5">
        <f>ROUND(E18*3.25/100,0)-4</f>
        <v>2245</v>
      </c>
      <c r="H18" s="5">
        <f t="shared" si="0"/>
        <v>2766</v>
      </c>
      <c r="I18" s="4"/>
    </row>
    <row r="19" spans="1:9" ht="18" customHeight="1" x14ac:dyDescent="0.25">
      <c r="A19" s="3">
        <f t="shared" si="1"/>
        <v>12</v>
      </c>
      <c r="B19" s="4" t="s">
        <v>18</v>
      </c>
      <c r="C19" s="4" t="s">
        <v>38</v>
      </c>
      <c r="D19" s="3">
        <v>2</v>
      </c>
      <c r="E19" s="6">
        <v>20958</v>
      </c>
      <c r="F19" s="5">
        <v>158</v>
      </c>
      <c r="G19" s="5">
        <f t="shared" si="2"/>
        <v>681</v>
      </c>
      <c r="H19" s="5">
        <f t="shared" si="0"/>
        <v>839</v>
      </c>
      <c r="I19" s="4"/>
    </row>
    <row r="20" spans="1:9" ht="18" customHeight="1" x14ac:dyDescent="0.25">
      <c r="A20" s="3">
        <f t="shared" si="1"/>
        <v>13</v>
      </c>
      <c r="B20" s="4" t="s">
        <v>19</v>
      </c>
      <c r="C20" s="4" t="s">
        <v>39</v>
      </c>
      <c r="D20" s="3">
        <v>71</v>
      </c>
      <c r="E20" s="6">
        <v>852387</v>
      </c>
      <c r="F20" s="5">
        <v>6409</v>
      </c>
      <c r="G20" s="5">
        <f>ROUND(E20*3.25/100,0)-10</f>
        <v>27693</v>
      </c>
      <c r="H20" s="5">
        <f t="shared" si="0"/>
        <v>34102</v>
      </c>
      <c r="I20" s="4"/>
    </row>
    <row r="21" spans="1:9" ht="18" customHeight="1" x14ac:dyDescent="0.25">
      <c r="A21" s="3">
        <f t="shared" si="1"/>
        <v>14</v>
      </c>
      <c r="B21" s="4" t="s">
        <v>20</v>
      </c>
      <c r="C21" s="4" t="s">
        <v>39</v>
      </c>
      <c r="D21" s="3">
        <v>47</v>
      </c>
      <c r="E21" s="6">
        <v>74752</v>
      </c>
      <c r="F21" s="5">
        <v>584</v>
      </c>
      <c r="G21" s="5">
        <f t="shared" si="2"/>
        <v>2429</v>
      </c>
      <c r="H21" s="5">
        <f t="shared" si="0"/>
        <v>3013</v>
      </c>
      <c r="I21" s="4"/>
    </row>
    <row r="22" spans="1:9" ht="18" customHeight="1" x14ac:dyDescent="0.25">
      <c r="A22" s="3">
        <f t="shared" si="1"/>
        <v>15</v>
      </c>
      <c r="B22" s="4" t="s">
        <v>21</v>
      </c>
      <c r="C22" s="4" t="s">
        <v>40</v>
      </c>
      <c r="D22" s="3">
        <v>2</v>
      </c>
      <c r="E22" s="6">
        <v>32128</v>
      </c>
      <c r="F22" s="5">
        <v>242</v>
      </c>
      <c r="G22" s="5">
        <f t="shared" si="2"/>
        <v>1044</v>
      </c>
      <c r="H22" s="5">
        <f t="shared" si="0"/>
        <v>1286</v>
      </c>
      <c r="I22" s="4"/>
    </row>
    <row r="23" spans="1:9" ht="18" customHeight="1" x14ac:dyDescent="0.25">
      <c r="A23" s="3">
        <f t="shared" si="1"/>
        <v>16</v>
      </c>
      <c r="B23" s="4" t="s">
        <v>22</v>
      </c>
      <c r="C23" s="4" t="s">
        <v>40</v>
      </c>
      <c r="D23" s="3">
        <v>1</v>
      </c>
      <c r="E23" s="6">
        <v>2190</v>
      </c>
      <c r="F23" s="5">
        <v>17</v>
      </c>
      <c r="G23" s="5">
        <f t="shared" si="2"/>
        <v>71</v>
      </c>
      <c r="H23" s="5">
        <f t="shared" si="0"/>
        <v>88</v>
      </c>
      <c r="I23" s="4"/>
    </row>
    <row r="24" spans="1:9" ht="18" customHeight="1" x14ac:dyDescent="0.25">
      <c r="A24" s="3">
        <f t="shared" si="1"/>
        <v>17</v>
      </c>
      <c r="B24" s="4" t="s">
        <v>23</v>
      </c>
      <c r="C24" s="4" t="s">
        <v>30</v>
      </c>
      <c r="D24" s="3">
        <v>1</v>
      </c>
      <c r="E24" s="6">
        <v>10417</v>
      </c>
      <c r="F24" s="5">
        <v>79</v>
      </c>
      <c r="G24" s="5">
        <f t="shared" si="2"/>
        <v>339</v>
      </c>
      <c r="H24" s="5">
        <f t="shared" si="0"/>
        <v>418</v>
      </c>
      <c r="I24" s="4"/>
    </row>
    <row r="25" spans="1:9" ht="18" customHeight="1" x14ac:dyDescent="0.25">
      <c r="A25" s="3">
        <f t="shared" si="1"/>
        <v>18</v>
      </c>
      <c r="B25" s="4" t="s">
        <v>24</v>
      </c>
      <c r="C25" s="4" t="s">
        <v>41</v>
      </c>
      <c r="D25" s="3">
        <v>1</v>
      </c>
      <c r="E25" s="6">
        <v>18647</v>
      </c>
      <c r="F25" s="5">
        <v>140</v>
      </c>
      <c r="G25" s="5">
        <f t="shared" si="2"/>
        <v>606</v>
      </c>
      <c r="H25" s="5">
        <f t="shared" si="0"/>
        <v>746</v>
      </c>
      <c r="I25" s="4"/>
    </row>
    <row r="26" spans="1:9" ht="18" customHeight="1" x14ac:dyDescent="0.25">
      <c r="A26" s="3">
        <f t="shared" si="1"/>
        <v>19</v>
      </c>
      <c r="B26" s="4" t="s">
        <v>25</v>
      </c>
      <c r="C26" s="4" t="s">
        <v>42</v>
      </c>
      <c r="D26" s="3">
        <v>1</v>
      </c>
      <c r="E26" s="6">
        <v>11134</v>
      </c>
      <c r="F26" s="5">
        <v>84</v>
      </c>
      <c r="G26" s="5">
        <f t="shared" si="2"/>
        <v>362</v>
      </c>
      <c r="H26" s="5">
        <f t="shared" si="0"/>
        <v>446</v>
      </c>
      <c r="I26" s="4"/>
    </row>
    <row r="27" spans="1:9" ht="18" customHeight="1" x14ac:dyDescent="0.25">
      <c r="A27" s="3">
        <f t="shared" si="1"/>
        <v>20</v>
      </c>
      <c r="B27" s="4" t="s">
        <v>26</v>
      </c>
      <c r="C27" s="4" t="s">
        <v>43</v>
      </c>
      <c r="D27" s="3">
        <v>2</v>
      </c>
      <c r="E27" s="6">
        <v>29966</v>
      </c>
      <c r="F27" s="5">
        <v>226</v>
      </c>
      <c r="G27" s="5">
        <f t="shared" si="2"/>
        <v>974</v>
      </c>
      <c r="H27" s="5">
        <f t="shared" si="0"/>
        <v>1200</v>
      </c>
      <c r="I27" s="4"/>
    </row>
    <row r="28" spans="1:9" ht="18" customHeight="1" x14ac:dyDescent="0.25">
      <c r="A28" s="3">
        <f t="shared" si="1"/>
        <v>21</v>
      </c>
      <c r="B28" s="4" t="s">
        <v>27</v>
      </c>
      <c r="C28" s="4" t="s">
        <v>43</v>
      </c>
      <c r="D28" s="3">
        <v>2</v>
      </c>
      <c r="E28" s="6">
        <v>29242</v>
      </c>
      <c r="F28" s="5">
        <v>220</v>
      </c>
      <c r="G28" s="5">
        <f t="shared" si="2"/>
        <v>950</v>
      </c>
      <c r="H28" s="5">
        <f t="shared" si="0"/>
        <v>1170</v>
      </c>
      <c r="I28" s="4"/>
    </row>
    <row r="29" spans="1:9" ht="18" customHeight="1" x14ac:dyDescent="0.25">
      <c r="A29" s="3">
        <f t="shared" si="1"/>
        <v>22</v>
      </c>
      <c r="B29" s="4" t="s">
        <v>28</v>
      </c>
      <c r="C29" s="4" t="s">
        <v>44</v>
      </c>
      <c r="D29" s="3">
        <v>6</v>
      </c>
      <c r="E29" s="6">
        <v>48555</v>
      </c>
      <c r="F29" s="5">
        <v>368</v>
      </c>
      <c r="G29" s="5">
        <f t="shared" si="2"/>
        <v>1578</v>
      </c>
      <c r="H29" s="5">
        <f t="shared" si="0"/>
        <v>1946</v>
      </c>
      <c r="I29" s="4"/>
    </row>
    <row r="30" spans="1:9" ht="18" customHeight="1" x14ac:dyDescent="0.25">
      <c r="A30" s="3">
        <f t="shared" si="1"/>
        <v>23</v>
      </c>
      <c r="B30" s="4" t="s">
        <v>29</v>
      </c>
      <c r="C30" s="4" t="s">
        <v>45</v>
      </c>
      <c r="D30" s="3">
        <v>6</v>
      </c>
      <c r="E30" s="6">
        <v>79599</v>
      </c>
      <c r="F30" s="5">
        <v>600</v>
      </c>
      <c r="G30" s="5">
        <f t="shared" si="2"/>
        <v>2587</v>
      </c>
      <c r="H30" s="5">
        <f t="shared" si="0"/>
        <v>3187</v>
      </c>
      <c r="I30" s="4">
        <v>0</v>
      </c>
    </row>
    <row r="31" spans="1:9" ht="18" customHeight="1" x14ac:dyDescent="0.25">
      <c r="A31" s="11"/>
      <c r="B31" s="11" t="s">
        <v>49</v>
      </c>
      <c r="C31" s="11"/>
      <c r="D31" s="11">
        <f>SUM(D8:D30)</f>
        <v>513</v>
      </c>
      <c r="E31" s="11">
        <f t="shared" ref="E31:H31" si="3">SUM(E8:E30)</f>
        <v>4297237</v>
      </c>
      <c r="F31" s="11">
        <f t="shared" si="3"/>
        <v>32445</v>
      </c>
      <c r="G31" s="11">
        <f t="shared" si="3"/>
        <v>139596</v>
      </c>
      <c r="H31" s="11">
        <f t="shared" si="3"/>
        <v>172041</v>
      </c>
      <c r="I31" s="4"/>
    </row>
    <row r="33" spans="8:8" x14ac:dyDescent="0.25">
      <c r="H33" s="8">
        <v>172041</v>
      </c>
    </row>
    <row r="34" spans="8:8" x14ac:dyDescent="0.25">
      <c r="H34" s="8">
        <f>+H31-H33</f>
        <v>0</v>
      </c>
    </row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ESIC Contribution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Nikitha F</dc:creator>
  <cp:lastModifiedBy>Admin</cp:lastModifiedBy>
  <cp:lastPrinted>2022-04-18T07:01:57Z</cp:lastPrinted>
  <dcterms:created xsi:type="dcterms:W3CDTF">2022-03-09T09:28:14Z</dcterms:created>
  <dcterms:modified xsi:type="dcterms:W3CDTF">2022-04-18T09:42:42Z</dcterms:modified>
</cp:coreProperties>
</file>