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harfuddin\Invoice 2022-2023\(5) Invoice-Aug-2022\Billing &amp; Compliance Folder\Delhi\Fortis C-Doc-Done\"/>
    </mc:Choice>
  </mc:AlternateContent>
  <bookViews>
    <workbookView xWindow="-120" yWindow="-120" windowWidth="20730" windowHeight="11040"/>
  </bookViews>
  <sheets>
    <sheet name="ESIC Contribution" sheetId="7" r:id="rId1"/>
  </sheets>
  <definedNames>
    <definedName name="_xlnm._FilterDatabase" localSheetId="0" hidden="1">'ESIC Contribution'!$A$7:$H$35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7" l="1"/>
  <c r="G19" i="7" s="1"/>
  <c r="F20" i="7"/>
  <c r="G20" i="7" s="1"/>
  <c r="F23" i="7"/>
  <c r="G23" i="7" s="1"/>
  <c r="F24" i="7"/>
  <c r="G24" i="7" s="1"/>
  <c r="F14" i="7"/>
  <c r="G14" i="7" s="1"/>
  <c r="F34" i="7"/>
  <c r="G34" i="7" s="1"/>
  <c r="F32" i="7"/>
  <c r="G32" i="7" s="1"/>
  <c r="F30" i="7"/>
  <c r="G30" i="7" s="1"/>
  <c r="F21" i="7"/>
  <c r="F11" i="7"/>
  <c r="G11" i="7" s="1"/>
  <c r="F13" i="7"/>
  <c r="G13" i="7" s="1"/>
  <c r="F12" i="7"/>
  <c r="G12" i="7" s="1"/>
  <c r="F22" i="7"/>
  <c r="G22" i="7" s="1"/>
  <c r="F17" i="7"/>
  <c r="F16" i="7"/>
  <c r="G16" i="7" s="1"/>
  <c r="F10" i="7"/>
  <c r="G10" i="7" s="1"/>
  <c r="F8" i="7"/>
  <c r="G8" i="7" s="1"/>
  <c r="F33" i="7"/>
  <c r="G33" i="7" s="1"/>
  <c r="F31" i="7"/>
  <c r="G31" i="7" s="1"/>
  <c r="F29" i="7"/>
  <c r="G29" i="7" s="1"/>
  <c r="F28" i="7"/>
  <c r="G28" i="7" s="1"/>
  <c r="F27" i="7"/>
  <c r="G27" i="7" s="1"/>
  <c r="F26" i="7"/>
  <c r="G26" i="7" s="1"/>
  <c r="F25" i="7"/>
  <c r="G25" i="7" s="1"/>
  <c r="G21" i="7"/>
  <c r="F18" i="7"/>
  <c r="G18" i="7" s="1"/>
  <c r="G17" i="7"/>
  <c r="F15" i="7"/>
  <c r="G15" i="7" s="1"/>
  <c r="F9" i="7"/>
  <c r="G9" i="7" s="1"/>
  <c r="G35" i="7" l="1"/>
  <c r="D35" i="7" l="1"/>
  <c r="D38" i="7" s="1"/>
  <c r="E35" i="7"/>
  <c r="E38" i="7" s="1"/>
  <c r="F35" i="7"/>
  <c r="F38" i="7" s="1"/>
  <c r="G38" i="7"/>
  <c r="C35" i="7"/>
  <c r="A9" i="7" l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</calcChain>
</file>

<file path=xl/sharedStrings.xml><?xml version="1.0" encoding="utf-8"?>
<sst xmlns="http://schemas.openxmlformats.org/spreadsheetml/2006/main" count="45" uniqueCount="42">
  <si>
    <t>Rare Hospitality &amp; Services Pvt. Ltd.</t>
  </si>
  <si>
    <t>B-307, Kanakia Wallstreet, Andheri Kurla Road,Andheri (E), Mumbai - 400093</t>
  </si>
  <si>
    <t>Sl.</t>
  </si>
  <si>
    <t>State</t>
  </si>
  <si>
    <t>No.</t>
  </si>
  <si>
    <t>Site</t>
  </si>
  <si>
    <t>ESI</t>
  </si>
  <si>
    <t>Amrita Hospital, Faridabad-Haryana</t>
  </si>
  <si>
    <t>ASPRI Spirits Private Limited</t>
  </si>
  <si>
    <t>Columbia Asia Hospital</t>
  </si>
  <si>
    <t>COLUMBIA ASIA HOSPITAL (E.D.)</t>
  </si>
  <si>
    <t>Dz Card (india) - Gurgoan</t>
  </si>
  <si>
    <t>FORTIS C-DOC HOSPITAL</t>
  </si>
  <si>
    <t>FORTIS HOSPITAL GURGAON</t>
  </si>
  <si>
    <t>FORTIS HOSPITAL GURGAON (E.D.)</t>
  </si>
  <si>
    <t>FORTIS HOSPOTAL GURGAON</t>
  </si>
  <si>
    <t>FORTIS HOSPOTAL GURGAON (E.D.)</t>
  </si>
  <si>
    <t>India Rating And Research Agency</t>
  </si>
  <si>
    <t>Narayana Hrudayalaya Hospital, Gurgaon</t>
  </si>
  <si>
    <t>Narayana Hrudayalaya Hospital, Gurgaon (E.D)</t>
  </si>
  <si>
    <t>Northtree Teleconsulting Llp</t>
  </si>
  <si>
    <t>Paras Healthcare, Gurugram</t>
  </si>
  <si>
    <t>Paras Healthcare, Gurugram (E.D)</t>
  </si>
  <si>
    <t>PARIMAL NATHWANI DELHI</t>
  </si>
  <si>
    <t>RSKV Consultants Private Limited Gurugram</t>
  </si>
  <si>
    <t>Schueco India Pvt.Ltd - Delhi</t>
  </si>
  <si>
    <t>Service Master Clean - Gurgaon</t>
  </si>
  <si>
    <t>Service Master Clean -Delhi</t>
  </si>
  <si>
    <t>Service Master Clean -Delhi (E.D)</t>
  </si>
  <si>
    <t>Service Master Clean Pvt Ltd</t>
  </si>
  <si>
    <t>Service Master Clean Pvt Ltd (E.D)</t>
  </si>
  <si>
    <t>SLV Security Services - Haryana</t>
  </si>
  <si>
    <t>SLV Security Services - Haryana (E.D)</t>
  </si>
  <si>
    <t>SLV Security Services Pvt. Ltd. Millenium School - Gurugram</t>
  </si>
  <si>
    <t>ESI Contribution Summary for the month of July 2022</t>
  </si>
  <si>
    <t>No.of</t>
  </si>
  <si>
    <t>Contribution</t>
  </si>
  <si>
    <t>Name</t>
  </si>
  <si>
    <t>Employee</t>
  </si>
  <si>
    <t>Wage</t>
  </si>
  <si>
    <t>Employer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</si>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</sst>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2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1" xfId="0" applyNumberFormat="1" applyFont="1" applyBorder="1" applyAlignment="1">
      <alignment horizontal="right" vertical="center"/>
    </xf>
    <xf numFmtId="1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2" fontId="2" fillId="0" borderId="0" xfId="0" applyNumberFormat="1" applyFont="1" applyAlignment="1">
      <alignment horizontal="right" vertical="center"/>
    </xf>
  </cellXfs>
  <cellStyles count="2">
    <cellStyle name="Normal" xfId="0" builtinId="0"/>
    <cellStyle name="Normal 25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39"/>
  <sheetViews>
    <sheetView tabSelected="1" workbookViewId="0">
      <selection activeCell="D47" sqref="D47"/>
    </sheetView>
  </sheetViews>
  <sheetFormatPr defaultColWidth="8.7109375" defaultRowHeight="11.25" x14ac:dyDescent="0.25"/>
  <cols>
    <col min="1" max="1" width="3.5703125" style="2" customWidth="1"/>
    <col min="2" max="2" width="38.140625" style="6" customWidth="1"/>
    <col min="3" max="3" width="7.5703125" style="2" customWidth="1"/>
    <col min="4" max="4" width="7" style="8" customWidth="1"/>
    <col min="5" max="5" width="7.5703125" style="7" customWidth="1"/>
    <col min="6" max="7" width="8.28515625" style="7" customWidth="1"/>
    <col min="8" max="8" width="8.7109375" style="2" customWidth="1"/>
    <col min="9" max="16384" width="8.7109375" style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</row>
    <row r="2" spans="1:8" ht="17.100000000000001" customHeight="1" x14ac:dyDescent="0.25">
      <c r="A2" s="1" t="s">
        <v>1</v>
      </c>
      <c r="B2" s="1"/>
      <c r="C2" s="1"/>
      <c r="D2" s="1"/>
      <c r="E2" s="1"/>
      <c r="F2" s="1"/>
      <c r="G2" s="1"/>
    </row>
    <row r="3" spans="1:8" ht="17.100000000000001" customHeight="1" x14ac:dyDescent="0.25">
      <c r="A3" s="1"/>
      <c r="B3" s="1"/>
      <c r="C3" s="1"/>
      <c r="D3" s="1"/>
      <c r="E3" s="1"/>
      <c r="F3" s="1"/>
      <c r="G3" s="1"/>
    </row>
    <row r="4" spans="1:8" x14ac:dyDescent="0.25">
      <c r="A4" s="1" t="s">
        <v>34</v>
      </c>
      <c r="B4" s="1"/>
      <c r="C4" s="1"/>
      <c r="D4" s="1"/>
      <c r="E4" s="1"/>
      <c r="F4" s="1"/>
      <c r="G4" s="1"/>
    </row>
    <row r="5" spans="1:8" ht="17.100000000000001" customHeight="1" x14ac:dyDescent="0.25">
      <c r="A5" s="9"/>
      <c r="B5" s="9"/>
      <c r="C5" s="9"/>
      <c r="D5" s="9"/>
      <c r="E5" s="9"/>
      <c r="F5" s="9"/>
      <c r="G5" s="9"/>
      <c r="H5" s="16"/>
    </row>
    <row r="6" spans="1:8" s="2" customFormat="1" ht="17.100000000000001" customHeight="1" x14ac:dyDescent="0.25">
      <c r="A6" s="10" t="s">
        <v>2</v>
      </c>
      <c r="B6" s="10" t="s">
        <v>5</v>
      </c>
      <c r="C6" s="10" t="s">
        <v>35</v>
      </c>
      <c r="D6" s="10" t="s">
        <v>6</v>
      </c>
      <c r="E6" s="15" t="s">
        <v>36</v>
      </c>
      <c r="F6" s="15"/>
      <c r="G6" s="15"/>
      <c r="H6" s="10" t="s">
        <v>3</v>
      </c>
    </row>
    <row r="7" spans="1:8" s="2" customFormat="1" ht="17.100000000000001" customHeight="1" x14ac:dyDescent="0.25">
      <c r="A7" s="10" t="s">
        <v>4</v>
      </c>
      <c r="B7" s="10" t="s">
        <v>37</v>
      </c>
      <c r="C7" s="10" t="s">
        <v>38</v>
      </c>
      <c r="D7" s="10" t="s">
        <v>39</v>
      </c>
      <c r="E7" s="14" t="s">
        <v>38</v>
      </c>
      <c r="F7" s="14" t="s">
        <v>40</v>
      </c>
      <c r="G7" s="14" t="s">
        <v>41</v>
      </c>
      <c r="H7" s="10" t="s">
        <v>3</v>
      </c>
    </row>
    <row r="8" spans="1:8" ht="17.100000000000001" hidden="1" customHeight="1" x14ac:dyDescent="0.25">
      <c r="A8" s="3">
        <v>1</v>
      </c>
      <c r="B8" s="4" t="s">
        <v>7</v>
      </c>
      <c r="C8" s="3">
        <v>79</v>
      </c>
      <c r="D8" s="5">
        <v>834543</v>
      </c>
      <c r="E8" s="12">
        <v>6298</v>
      </c>
      <c r="F8" s="12">
        <f>ROUND(D8*3.25/100,0)-11</f>
        <v>27112</v>
      </c>
      <c r="G8" s="12">
        <f>E8+F8</f>
        <v>33410</v>
      </c>
      <c r="H8" s="3">
        <v>0</v>
      </c>
    </row>
    <row r="9" spans="1:8" ht="17.100000000000001" hidden="1" customHeight="1" x14ac:dyDescent="0.25">
      <c r="A9" s="3">
        <f>A8+1</f>
        <v>2</v>
      </c>
      <c r="B9" s="4" t="s">
        <v>8</v>
      </c>
      <c r="C9" s="3">
        <v>1</v>
      </c>
      <c r="D9" s="5">
        <v>15546</v>
      </c>
      <c r="E9" s="12">
        <v>117</v>
      </c>
      <c r="F9" s="12">
        <f t="shared" ref="F9:F34" si="0">ROUND(D9*3.25/100,0)</f>
        <v>505</v>
      </c>
      <c r="G9" s="12">
        <f t="shared" ref="G9:G34" si="1">E9+F9</f>
        <v>622</v>
      </c>
      <c r="H9" s="3">
        <v>0</v>
      </c>
    </row>
    <row r="10" spans="1:8" ht="17.100000000000001" hidden="1" customHeight="1" x14ac:dyDescent="0.25">
      <c r="A10" s="3">
        <f t="shared" ref="A10:A34" si="2">A9+1</f>
        <v>3</v>
      </c>
      <c r="B10" s="4" t="s">
        <v>9</v>
      </c>
      <c r="C10" s="3">
        <v>42</v>
      </c>
      <c r="D10" s="5">
        <v>431574</v>
      </c>
      <c r="E10" s="12">
        <v>3251</v>
      </c>
      <c r="F10" s="12">
        <f>ROUND(D10*3.25/100,0)-11</f>
        <v>14015</v>
      </c>
      <c r="G10" s="12">
        <f t="shared" si="1"/>
        <v>17266</v>
      </c>
      <c r="H10" s="3">
        <v>0</v>
      </c>
    </row>
    <row r="11" spans="1:8" ht="17.100000000000001" hidden="1" customHeight="1" x14ac:dyDescent="0.25">
      <c r="A11" s="3">
        <f t="shared" si="2"/>
        <v>4</v>
      </c>
      <c r="B11" s="4" t="s">
        <v>10</v>
      </c>
      <c r="C11" s="3">
        <v>30</v>
      </c>
      <c r="D11" s="5">
        <v>82171</v>
      </c>
      <c r="E11" s="12">
        <v>638</v>
      </c>
      <c r="F11" s="12">
        <f t="shared" si="0"/>
        <v>2671</v>
      </c>
      <c r="G11" s="12">
        <f t="shared" si="1"/>
        <v>3309</v>
      </c>
      <c r="H11" s="3">
        <v>0</v>
      </c>
    </row>
    <row r="12" spans="1:8" ht="17.100000000000001" hidden="1" customHeight="1" x14ac:dyDescent="0.25">
      <c r="A12" s="3">
        <f t="shared" si="2"/>
        <v>5</v>
      </c>
      <c r="B12" s="4" t="s">
        <v>11</v>
      </c>
      <c r="C12" s="3">
        <v>4</v>
      </c>
      <c r="D12" s="5">
        <v>43842</v>
      </c>
      <c r="E12" s="12">
        <v>330</v>
      </c>
      <c r="F12" s="12">
        <f t="shared" si="0"/>
        <v>1425</v>
      </c>
      <c r="G12" s="12">
        <f t="shared" si="1"/>
        <v>1755</v>
      </c>
      <c r="H12" s="3">
        <v>0</v>
      </c>
    </row>
    <row r="13" spans="1:8" ht="17.100000000000001" customHeight="1" x14ac:dyDescent="0.25">
      <c r="A13" s="3">
        <f t="shared" si="2"/>
        <v>6</v>
      </c>
      <c r="B13" s="4" t="s">
        <v>12</v>
      </c>
      <c r="C13" s="3">
        <v>25</v>
      </c>
      <c r="D13" s="5">
        <v>405082</v>
      </c>
      <c r="E13" s="12">
        <v>3045</v>
      </c>
      <c r="F13" s="12">
        <f t="shared" si="0"/>
        <v>13165</v>
      </c>
      <c r="G13" s="12">
        <f t="shared" si="1"/>
        <v>16210</v>
      </c>
      <c r="H13" s="3">
        <v>0</v>
      </c>
    </row>
    <row r="14" spans="1:8" ht="17.100000000000001" hidden="1" customHeight="1" x14ac:dyDescent="0.25">
      <c r="A14" s="3">
        <f t="shared" si="2"/>
        <v>7</v>
      </c>
      <c r="B14" s="4" t="s">
        <v>13</v>
      </c>
      <c r="C14" s="3">
        <v>164</v>
      </c>
      <c r="D14" s="5">
        <v>1722737</v>
      </c>
      <c r="E14" s="12">
        <v>12998</v>
      </c>
      <c r="F14" s="12">
        <f t="shared" ref="F14" si="3">ROUND(D14*3.25/100,0)-11</f>
        <v>55978</v>
      </c>
      <c r="G14" s="12">
        <f t="shared" si="1"/>
        <v>68976</v>
      </c>
      <c r="H14" s="3">
        <v>0</v>
      </c>
    </row>
    <row r="15" spans="1:8" ht="17.100000000000001" hidden="1" customHeight="1" x14ac:dyDescent="0.25">
      <c r="A15" s="3">
        <f t="shared" si="2"/>
        <v>8</v>
      </c>
      <c r="B15" s="4" t="s">
        <v>14</v>
      </c>
      <c r="C15" s="3">
        <v>1</v>
      </c>
      <c r="D15" s="5">
        <v>426</v>
      </c>
      <c r="E15" s="12">
        <v>4</v>
      </c>
      <c r="F15" s="12">
        <f t="shared" si="0"/>
        <v>14</v>
      </c>
      <c r="G15" s="12">
        <f t="shared" si="1"/>
        <v>18</v>
      </c>
      <c r="H15" s="3">
        <v>0</v>
      </c>
    </row>
    <row r="16" spans="1:8" ht="17.100000000000001" hidden="1" customHeight="1" x14ac:dyDescent="0.25">
      <c r="A16" s="3">
        <f t="shared" si="2"/>
        <v>9</v>
      </c>
      <c r="B16" s="4" t="s">
        <v>15</v>
      </c>
      <c r="C16" s="3">
        <v>23</v>
      </c>
      <c r="D16" s="5">
        <v>233260</v>
      </c>
      <c r="E16" s="12">
        <v>1761</v>
      </c>
      <c r="F16" s="12">
        <f t="shared" ref="F16:F17" si="4">ROUND(D16*3.25/100,0)-11</f>
        <v>7570</v>
      </c>
      <c r="G16" s="12">
        <f t="shared" si="1"/>
        <v>9331</v>
      </c>
      <c r="H16" s="3">
        <v>0</v>
      </c>
    </row>
    <row r="17" spans="1:8" ht="17.100000000000001" hidden="1" customHeight="1" x14ac:dyDescent="0.25">
      <c r="A17" s="3">
        <f t="shared" si="2"/>
        <v>10</v>
      </c>
      <c r="B17" s="4" t="s">
        <v>16</v>
      </c>
      <c r="C17" s="3">
        <v>22</v>
      </c>
      <c r="D17" s="5">
        <v>77630</v>
      </c>
      <c r="E17" s="12">
        <v>594</v>
      </c>
      <c r="F17" s="12">
        <f t="shared" si="4"/>
        <v>2512</v>
      </c>
      <c r="G17" s="12">
        <f t="shared" si="1"/>
        <v>3106</v>
      </c>
      <c r="H17" s="3">
        <v>0</v>
      </c>
    </row>
    <row r="18" spans="1:8" ht="17.100000000000001" hidden="1" customHeight="1" x14ac:dyDescent="0.25">
      <c r="A18" s="3">
        <f t="shared" si="2"/>
        <v>11</v>
      </c>
      <c r="B18" s="4" t="s">
        <v>17</v>
      </c>
      <c r="C18" s="3">
        <v>2</v>
      </c>
      <c r="D18" s="5">
        <v>21550</v>
      </c>
      <c r="E18" s="12">
        <v>162</v>
      </c>
      <c r="F18" s="12">
        <f t="shared" si="0"/>
        <v>700</v>
      </c>
      <c r="G18" s="12">
        <f t="shared" si="1"/>
        <v>862</v>
      </c>
      <c r="H18" s="3">
        <v>0</v>
      </c>
    </row>
    <row r="19" spans="1:8" ht="17.100000000000001" hidden="1" customHeight="1" x14ac:dyDescent="0.25">
      <c r="A19" s="3">
        <f t="shared" si="2"/>
        <v>12</v>
      </c>
      <c r="B19" s="4" t="s">
        <v>18</v>
      </c>
      <c r="C19" s="3">
        <v>23</v>
      </c>
      <c r="D19" s="5">
        <v>321799</v>
      </c>
      <c r="E19" s="12">
        <v>2426</v>
      </c>
      <c r="F19" s="12">
        <f>ROUND(D19*3.25/100,0)-13</f>
        <v>10445</v>
      </c>
      <c r="G19" s="12">
        <f t="shared" si="1"/>
        <v>12871</v>
      </c>
      <c r="H19" s="3">
        <v>0</v>
      </c>
    </row>
    <row r="20" spans="1:8" ht="17.100000000000001" hidden="1" customHeight="1" x14ac:dyDescent="0.25">
      <c r="A20" s="3">
        <f t="shared" si="2"/>
        <v>13</v>
      </c>
      <c r="B20" s="4" t="s">
        <v>19</v>
      </c>
      <c r="C20" s="3">
        <v>20</v>
      </c>
      <c r="D20" s="5">
        <v>50810</v>
      </c>
      <c r="E20" s="12">
        <v>390</v>
      </c>
      <c r="F20" s="12">
        <f t="shared" si="0"/>
        <v>1651</v>
      </c>
      <c r="G20" s="12">
        <f t="shared" si="1"/>
        <v>2041</v>
      </c>
      <c r="H20" s="3">
        <v>0</v>
      </c>
    </row>
    <row r="21" spans="1:8" ht="17.100000000000001" hidden="1" customHeight="1" x14ac:dyDescent="0.25">
      <c r="A21" s="3">
        <f t="shared" si="2"/>
        <v>14</v>
      </c>
      <c r="B21" s="4" t="s">
        <v>20</v>
      </c>
      <c r="C21" s="3">
        <v>8</v>
      </c>
      <c r="D21" s="5">
        <v>175984</v>
      </c>
      <c r="E21" s="12">
        <v>1323</v>
      </c>
      <c r="F21" s="12">
        <f t="shared" si="0"/>
        <v>5719</v>
      </c>
      <c r="G21" s="12">
        <f t="shared" si="1"/>
        <v>7042</v>
      </c>
      <c r="H21" s="3">
        <v>0</v>
      </c>
    </row>
    <row r="22" spans="1:8" ht="17.100000000000001" hidden="1" customHeight="1" x14ac:dyDescent="0.25">
      <c r="A22" s="3">
        <f t="shared" si="2"/>
        <v>15</v>
      </c>
      <c r="B22" s="4" t="s">
        <v>21</v>
      </c>
      <c r="C22" s="3">
        <v>75</v>
      </c>
      <c r="D22" s="5">
        <v>834303</v>
      </c>
      <c r="E22" s="12">
        <v>6289</v>
      </c>
      <c r="F22" s="12">
        <f t="shared" si="0"/>
        <v>27115</v>
      </c>
      <c r="G22" s="12">
        <f t="shared" si="1"/>
        <v>33404</v>
      </c>
      <c r="H22" s="3">
        <v>0</v>
      </c>
    </row>
    <row r="23" spans="1:8" ht="17.100000000000001" hidden="1" customHeight="1" x14ac:dyDescent="0.25">
      <c r="A23" s="3">
        <f t="shared" si="2"/>
        <v>16</v>
      </c>
      <c r="B23" s="4" t="s">
        <v>22</v>
      </c>
      <c r="C23" s="3">
        <v>59</v>
      </c>
      <c r="D23" s="5">
        <v>90549</v>
      </c>
      <c r="E23" s="12">
        <v>710</v>
      </c>
      <c r="F23" s="12">
        <f t="shared" si="0"/>
        <v>2943</v>
      </c>
      <c r="G23" s="12">
        <f t="shared" si="1"/>
        <v>3653</v>
      </c>
      <c r="H23" s="3">
        <v>0</v>
      </c>
    </row>
    <row r="24" spans="1:8" ht="17.100000000000001" hidden="1" customHeight="1" x14ac:dyDescent="0.25">
      <c r="A24" s="3">
        <f t="shared" si="2"/>
        <v>17</v>
      </c>
      <c r="B24" s="4" t="s">
        <v>23</v>
      </c>
      <c r="C24" s="3">
        <v>2</v>
      </c>
      <c r="D24" s="5">
        <v>33012</v>
      </c>
      <c r="E24" s="12">
        <v>248</v>
      </c>
      <c r="F24" s="12">
        <f t="shared" si="0"/>
        <v>1073</v>
      </c>
      <c r="G24" s="12">
        <f t="shared" si="1"/>
        <v>1321</v>
      </c>
      <c r="H24" s="3">
        <v>0</v>
      </c>
    </row>
    <row r="25" spans="1:8" ht="17.100000000000001" hidden="1" customHeight="1" x14ac:dyDescent="0.25">
      <c r="A25" s="3">
        <f t="shared" si="2"/>
        <v>18</v>
      </c>
      <c r="B25" s="4" t="s">
        <v>24</v>
      </c>
      <c r="C25" s="3">
        <v>1</v>
      </c>
      <c r="D25" s="5">
        <v>11099</v>
      </c>
      <c r="E25" s="12">
        <v>84</v>
      </c>
      <c r="F25" s="12">
        <f t="shared" si="0"/>
        <v>361</v>
      </c>
      <c r="G25" s="12">
        <f t="shared" si="1"/>
        <v>445</v>
      </c>
      <c r="H25" s="3">
        <v>0</v>
      </c>
    </row>
    <row r="26" spans="1:8" ht="17.100000000000001" hidden="1" customHeight="1" x14ac:dyDescent="0.25">
      <c r="A26" s="3">
        <f t="shared" si="2"/>
        <v>19</v>
      </c>
      <c r="B26" s="4" t="s">
        <v>25</v>
      </c>
      <c r="C26" s="3">
        <v>1</v>
      </c>
      <c r="D26" s="5">
        <v>18716</v>
      </c>
      <c r="E26" s="12">
        <v>141</v>
      </c>
      <c r="F26" s="12">
        <f t="shared" si="0"/>
        <v>608</v>
      </c>
      <c r="G26" s="12">
        <f t="shared" si="1"/>
        <v>749</v>
      </c>
      <c r="H26" s="3">
        <v>0</v>
      </c>
    </row>
    <row r="27" spans="1:8" ht="17.100000000000001" hidden="1" customHeight="1" x14ac:dyDescent="0.25">
      <c r="A27" s="3">
        <f t="shared" si="2"/>
        <v>20</v>
      </c>
      <c r="B27" s="4" t="s">
        <v>26</v>
      </c>
      <c r="C27" s="3">
        <v>2</v>
      </c>
      <c r="D27" s="5">
        <v>26122</v>
      </c>
      <c r="E27" s="12">
        <v>197</v>
      </c>
      <c r="F27" s="12">
        <f t="shared" si="0"/>
        <v>849</v>
      </c>
      <c r="G27" s="12">
        <f t="shared" si="1"/>
        <v>1046</v>
      </c>
      <c r="H27" s="3">
        <v>0</v>
      </c>
    </row>
    <row r="28" spans="1:8" ht="17.100000000000001" hidden="1" customHeight="1" x14ac:dyDescent="0.25">
      <c r="A28" s="3">
        <f t="shared" si="2"/>
        <v>21</v>
      </c>
      <c r="B28" s="4" t="s">
        <v>27</v>
      </c>
      <c r="C28" s="3">
        <v>2</v>
      </c>
      <c r="D28" s="5">
        <v>24156</v>
      </c>
      <c r="E28" s="12">
        <v>182</v>
      </c>
      <c r="F28" s="12">
        <f t="shared" si="0"/>
        <v>785</v>
      </c>
      <c r="G28" s="12">
        <f t="shared" si="1"/>
        <v>967</v>
      </c>
      <c r="H28" s="3">
        <v>0</v>
      </c>
    </row>
    <row r="29" spans="1:8" ht="17.100000000000001" hidden="1" customHeight="1" x14ac:dyDescent="0.25">
      <c r="A29" s="3">
        <f t="shared" si="2"/>
        <v>22</v>
      </c>
      <c r="B29" s="4" t="s">
        <v>28</v>
      </c>
      <c r="C29" s="3">
        <v>1</v>
      </c>
      <c r="D29" s="5">
        <v>2314</v>
      </c>
      <c r="E29" s="12">
        <v>18</v>
      </c>
      <c r="F29" s="12">
        <f t="shared" si="0"/>
        <v>75</v>
      </c>
      <c r="G29" s="12">
        <f t="shared" si="1"/>
        <v>93</v>
      </c>
      <c r="H29" s="3">
        <v>0</v>
      </c>
    </row>
    <row r="30" spans="1:8" ht="17.100000000000001" hidden="1" customHeight="1" x14ac:dyDescent="0.25">
      <c r="A30" s="3">
        <f t="shared" si="2"/>
        <v>23</v>
      </c>
      <c r="B30" s="4" t="s">
        <v>29</v>
      </c>
      <c r="C30" s="3">
        <v>1</v>
      </c>
      <c r="D30" s="5">
        <v>16710</v>
      </c>
      <c r="E30" s="12">
        <v>126</v>
      </c>
      <c r="F30" s="12">
        <f t="shared" si="0"/>
        <v>543</v>
      </c>
      <c r="G30" s="12">
        <f t="shared" si="1"/>
        <v>669</v>
      </c>
      <c r="H30" s="3">
        <v>0</v>
      </c>
    </row>
    <row r="31" spans="1:8" ht="17.100000000000001" hidden="1" customHeight="1" x14ac:dyDescent="0.25">
      <c r="A31" s="3">
        <f t="shared" si="2"/>
        <v>24</v>
      </c>
      <c r="B31" s="4" t="s">
        <v>30</v>
      </c>
      <c r="C31" s="3">
        <v>1</v>
      </c>
      <c r="D31" s="5">
        <v>2314</v>
      </c>
      <c r="E31" s="12">
        <v>18</v>
      </c>
      <c r="F31" s="12">
        <f t="shared" si="0"/>
        <v>75</v>
      </c>
      <c r="G31" s="12">
        <f t="shared" si="1"/>
        <v>93</v>
      </c>
      <c r="H31" s="3">
        <v>0</v>
      </c>
    </row>
    <row r="32" spans="1:8" ht="17.100000000000001" hidden="1" customHeight="1" x14ac:dyDescent="0.25">
      <c r="A32" s="3">
        <f t="shared" si="2"/>
        <v>25</v>
      </c>
      <c r="B32" s="4" t="s">
        <v>31</v>
      </c>
      <c r="C32" s="3">
        <v>6</v>
      </c>
      <c r="D32" s="5">
        <v>76870</v>
      </c>
      <c r="E32" s="12">
        <v>580</v>
      </c>
      <c r="F32" s="12">
        <f t="shared" si="0"/>
        <v>2498</v>
      </c>
      <c r="G32" s="12">
        <f t="shared" si="1"/>
        <v>3078</v>
      </c>
      <c r="H32" s="3">
        <v>0</v>
      </c>
    </row>
    <row r="33" spans="1:8" ht="17.100000000000001" hidden="1" customHeight="1" x14ac:dyDescent="0.25">
      <c r="A33" s="3">
        <f t="shared" si="2"/>
        <v>26</v>
      </c>
      <c r="B33" s="4" t="s">
        <v>32</v>
      </c>
      <c r="C33" s="3">
        <v>1</v>
      </c>
      <c r="D33" s="5">
        <v>76</v>
      </c>
      <c r="E33" s="12">
        <v>1</v>
      </c>
      <c r="F33" s="12">
        <f t="shared" si="0"/>
        <v>2</v>
      </c>
      <c r="G33" s="12">
        <f t="shared" si="1"/>
        <v>3</v>
      </c>
      <c r="H33" s="3">
        <v>0</v>
      </c>
    </row>
    <row r="34" spans="1:8" ht="17.100000000000001" hidden="1" customHeight="1" x14ac:dyDescent="0.25">
      <c r="A34" s="3">
        <f t="shared" si="2"/>
        <v>27</v>
      </c>
      <c r="B34" s="4" t="s">
        <v>33</v>
      </c>
      <c r="C34" s="3">
        <v>8</v>
      </c>
      <c r="D34" s="5">
        <v>86331</v>
      </c>
      <c r="E34" s="12">
        <v>653</v>
      </c>
      <c r="F34" s="12">
        <f t="shared" si="0"/>
        <v>2806</v>
      </c>
      <c r="G34" s="12">
        <f t="shared" si="1"/>
        <v>3459</v>
      </c>
      <c r="H34" s="3">
        <v>0</v>
      </c>
    </row>
    <row r="35" spans="1:8" s="11" customFormat="1" ht="17.100000000000001" customHeight="1" x14ac:dyDescent="0.25">
      <c r="A35" s="10"/>
      <c r="B35" s="10" t="s">
        <v>41</v>
      </c>
      <c r="C35" s="10">
        <f>SUM(C8:C34)</f>
        <v>604</v>
      </c>
      <c r="D35" s="10">
        <f t="shared" ref="D35:F35" si="5">SUM(D8:D34)</f>
        <v>5639526</v>
      </c>
      <c r="E35" s="10">
        <f t="shared" si="5"/>
        <v>42584</v>
      </c>
      <c r="F35" s="10">
        <f t="shared" si="5"/>
        <v>183215</v>
      </c>
      <c r="G35" s="13">
        <f>SUM(G8:G34)</f>
        <v>225799</v>
      </c>
      <c r="H35" s="10"/>
    </row>
    <row r="37" spans="1:8" x14ac:dyDescent="0.25">
      <c r="D37" s="17">
        <v>5639526</v>
      </c>
      <c r="E37" s="18">
        <v>42514</v>
      </c>
      <c r="F37" s="18">
        <v>183285</v>
      </c>
      <c r="G37" s="18">
        <v>225799</v>
      </c>
    </row>
    <row r="38" spans="1:8" x14ac:dyDescent="0.25">
      <c r="D38" s="18">
        <f>+D35-D37</f>
        <v>0</v>
      </c>
      <c r="E38" s="18">
        <f>+E35-E37</f>
        <v>70</v>
      </c>
      <c r="F38" s="18">
        <f>+F35-F37</f>
        <v>-70</v>
      </c>
      <c r="G38" s="18">
        <f>+G35-G37</f>
        <v>0</v>
      </c>
    </row>
    <row r="39" spans="1:8" x14ac:dyDescent="0.25">
      <c r="D39" s="17"/>
      <c r="E39" s="18"/>
      <c r="F39" s="18"/>
      <c r="G39" s="18"/>
    </row>
  </sheetData>
  <autoFilter ref="A7:H35">
    <filterColumn colId="1">
      <filters>
        <filter val="FORTIS C-DOC HOSPITAL"/>
        <filter val="Total"/>
      </filters>
    </filterColumn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ESIC Contribution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Nikitha F</dc:creator>
  <cp:lastModifiedBy>Madhusudan</cp:lastModifiedBy>
  <dcterms:created xsi:type="dcterms:W3CDTF">2022-08-08T12:40:24Z</dcterms:created>
  <dcterms:modified xsi:type="dcterms:W3CDTF">2022-08-19T11:27:53Z</dcterms:modified>
</cp:coreProperties>
</file>