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fuddin\Invoice 2022-2023\Invoice-May-2022\Billing &amp; Compliance Folder\Delhi\Fortis C-Doc-Done\"/>
    </mc:Choice>
  </mc:AlternateContent>
  <bookViews>
    <workbookView xWindow="-120" yWindow="-120" windowWidth="19425" windowHeight="11025"/>
  </bookViews>
  <sheets>
    <sheet name="ESI Contribution Summary" sheetId="7" r:id="rId1"/>
  </sheets>
  <definedNames>
    <definedName name="_xlnm._FilterDatabase" localSheetId="0" hidden="1">'ESI Contribution Summary'!$A$7:$I$33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7" l="1"/>
  <c r="G14" i="7"/>
  <c r="H14" i="7" s="1"/>
  <c r="G9" i="7"/>
  <c r="G30" i="7"/>
  <c r="H30" i="7" s="1"/>
  <c r="G29" i="7"/>
  <c r="H29" i="7" s="1"/>
  <c r="G28" i="7"/>
  <c r="H28" i="7" s="1"/>
  <c r="G27" i="7"/>
  <c r="G26" i="7"/>
  <c r="H26" i="7" s="1"/>
  <c r="G25" i="7"/>
  <c r="G24" i="7"/>
  <c r="H24" i="7" s="1"/>
  <c r="G23" i="7"/>
  <c r="G22" i="7"/>
  <c r="H22" i="7" s="1"/>
  <c r="G21" i="7"/>
  <c r="H21" i="7" s="1"/>
  <c r="G20" i="7"/>
  <c r="H20" i="7" s="1"/>
  <c r="G19" i="7"/>
  <c r="G18" i="7"/>
  <c r="G17" i="7"/>
  <c r="H17" i="7" s="1"/>
  <c r="G16" i="7"/>
  <c r="H16" i="7" s="1"/>
  <c r="G15" i="7"/>
  <c r="G13" i="7"/>
  <c r="H13" i="7" s="1"/>
  <c r="G12" i="7"/>
  <c r="H12" i="7" s="1"/>
  <c r="G11" i="7"/>
  <c r="G10" i="7"/>
  <c r="H9" i="7"/>
  <c r="H15" i="7"/>
  <c r="H19" i="7"/>
  <c r="H31" i="7"/>
  <c r="G8" i="7"/>
  <c r="D32" i="7"/>
  <c r="E32" i="7"/>
  <c r="F32" i="7"/>
  <c r="H27" i="7"/>
  <c r="H25" i="7"/>
  <c r="H23" i="7"/>
  <c r="H18" i="7"/>
  <c r="H11" i="7"/>
  <c r="H10" i="7"/>
  <c r="H8" i="7"/>
  <c r="G32" i="7" l="1"/>
  <c r="H32" i="7"/>
  <c r="H35" i="7" s="1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</calcChain>
</file>

<file path=xl/sharedStrings.xml><?xml version="1.0" encoding="utf-8"?>
<sst xmlns="http://schemas.openxmlformats.org/spreadsheetml/2006/main" count="67" uniqueCount="57">
  <si>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</si>
  <si>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</si>
  <si>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</si>
  <si>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</si>
  <si>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</si>
  <si>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</si>
  <si>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</si>
  <si>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ASPRI Spirits Private Limited</t>
  </si>
  <si>
    <t>Columbia Asia Hospital</t>
  </si>
  <si>
    <t>COLUMBIA ASIA HOSPITAL (E.D.)</t>
  </si>
  <si>
    <t>Dz Card (india) - Gurgoan</t>
  </si>
  <si>
    <t>FORTIS C-DOC HOSPITAL</t>
  </si>
  <si>
    <t>FORTIS C-DOC HOSPITAL (E.D.)</t>
  </si>
  <si>
    <t>FORTIS HOSPITAL GURGAON</t>
  </si>
  <si>
    <t>FORTIS HOSPOTAL GURGAON</t>
  </si>
  <si>
    <t>FORTIS HOSPOTAL GURGAON (E.D.)</t>
  </si>
  <si>
    <t>IIFL Wealth Prime Ltd -DELHI</t>
  </si>
  <si>
    <t>India Rating And Research Agency</t>
  </si>
  <si>
    <t>Narayana Hrudayalaya Hospital, Gurgaon</t>
  </si>
  <si>
    <t>Narayana Hrudayalaya Hospital, Gurgaon (E.D)</t>
  </si>
  <si>
    <t>Paras Healthcare, Gurugram</t>
  </si>
  <si>
    <t>Paras Healthcare, Gurugram (E.D)</t>
  </si>
  <si>
    <t>PARIMAL NATHWANI DELHI</t>
  </si>
  <si>
    <t>PARIMAL NATHWANI DELHI (E.D.)</t>
  </si>
  <si>
    <t>RSKV Consultants Private Limited Gurugram</t>
  </si>
  <si>
    <t>Schueco India Pvt.Ltd - Delhi</t>
  </si>
  <si>
    <t>Service Master Clean - Gurgaon</t>
  </si>
  <si>
    <t>Service Master Clean -Delhi</t>
  </si>
  <si>
    <t>Service Master Clean Pvt Ltd</t>
  </si>
  <si>
    <t>Shri Parmanand Steel Industries Pvt. Ltd</t>
  </si>
  <si>
    <t>SLV Security Services - Haryana</t>
  </si>
  <si>
    <t>Delhi-ASPRI Spirits</t>
  </si>
  <si>
    <t>Del-I-Gur-Columbia Asia</t>
  </si>
  <si>
    <t>Del-I-DZ Card India</t>
  </si>
  <si>
    <t>Del-I-Fortis C-Doc</t>
  </si>
  <si>
    <t>Del-I-Gur-Fortis Hospital Gurgaon</t>
  </si>
  <si>
    <t>Del-I-Gur-Fortis Hospotal Gurgaon</t>
  </si>
  <si>
    <t xml:space="preserve">Del-I-IIFL Delhi </t>
  </si>
  <si>
    <t>Del-I-Gur-India Rating &amp; Research</t>
  </si>
  <si>
    <t>Del-I-Gur-Narayana Hrudayalaya</t>
  </si>
  <si>
    <t>Del-I-Paras Health Care</t>
  </si>
  <si>
    <t>Del-I-8-Parimal Nathwani</t>
  </si>
  <si>
    <t>Del-I-RSKV Consultants</t>
  </si>
  <si>
    <t>Del-I-Schueco India</t>
  </si>
  <si>
    <t>Del-I-Gur-Service Master</t>
  </si>
  <si>
    <t>Del-I-Service Master</t>
  </si>
  <si>
    <t>Del-I-Shri Parmanand</t>
  </si>
  <si>
    <t>Del-I-SLV Security</t>
  </si>
  <si>
    <t>Wage</t>
  </si>
  <si>
    <t>Employee</t>
  </si>
  <si>
    <t>Employer</t>
  </si>
  <si>
    <t>Total</t>
  </si>
  <si>
    <t>ESI Contribution Summary for the month of April 2022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</si>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</sst>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5"/>
  <sheetViews>
    <sheetView tabSelected="1" workbookViewId="0">
      <selection activeCell="E38" sqref="E38"/>
    </sheetView>
  </sheetViews>
  <sheetFormatPr defaultColWidth="8.7109375" defaultRowHeight="11.25" x14ac:dyDescent="0.25"/>
  <cols>
    <col min="1" max="1" width="2.85546875" style="2" customWidth="1"/>
    <col min="2" max="2" width="46.5703125" style="7" customWidth="1"/>
    <col min="3" max="3" width="28.85546875" style="7" customWidth="1"/>
    <col min="4" max="4" width="9.5703125" style="2" customWidth="1"/>
    <col min="5" max="5" width="9.5703125" style="8" customWidth="1"/>
    <col min="6" max="8" width="9.5703125" style="23" customWidth="1"/>
    <col min="9" max="9" width="9.5703125" style="7" customWidth="1"/>
    <col min="10" max="16384" width="8.7109375" style="1"/>
  </cols>
  <sheetData>
    <row r="1" spans="1:9" x14ac:dyDescent="0.25">
      <c r="A1" s="1" t="s">
        <v>0</v>
      </c>
      <c r="B1" s="1"/>
      <c r="C1" s="1"/>
      <c r="D1" s="1"/>
      <c r="E1" s="1"/>
      <c r="F1" s="2"/>
      <c r="G1" s="2"/>
      <c r="H1" s="2"/>
      <c r="I1" s="1"/>
    </row>
    <row r="2" spans="1:9" ht="17.100000000000001" customHeight="1" x14ac:dyDescent="0.25">
      <c r="A2" s="1" t="s">
        <v>1</v>
      </c>
      <c r="B2" s="1"/>
      <c r="C2" s="1"/>
      <c r="D2" s="1"/>
      <c r="E2" s="1"/>
      <c r="F2" s="2"/>
      <c r="G2" s="2"/>
      <c r="H2" s="2"/>
      <c r="I2" s="1"/>
    </row>
    <row r="3" spans="1:9" ht="17.100000000000001" customHeight="1" x14ac:dyDescent="0.25">
      <c r="A3" s="1"/>
      <c r="B3" s="1"/>
      <c r="C3" s="1"/>
      <c r="D3" s="1"/>
      <c r="E3" s="1"/>
      <c r="F3" s="2"/>
      <c r="G3" s="2"/>
      <c r="H3" s="2"/>
      <c r="I3" s="1"/>
    </row>
    <row r="4" spans="1:9" x14ac:dyDescent="0.25">
      <c r="A4" s="1" t="s">
        <v>52</v>
      </c>
      <c r="B4" s="1"/>
      <c r="C4" s="1"/>
      <c r="D4" s="1"/>
      <c r="E4" s="1"/>
      <c r="F4" s="2"/>
      <c r="G4" s="2"/>
      <c r="H4" s="2"/>
      <c r="I4" s="1"/>
    </row>
    <row r="5" spans="1:9" ht="17.100000000000001" customHeight="1" x14ac:dyDescent="0.25">
      <c r="A5" s="9"/>
      <c r="B5" s="9"/>
      <c r="C5" s="9"/>
      <c r="D5" s="9"/>
      <c r="E5" s="9"/>
      <c r="F5" s="19"/>
      <c r="G5" s="19"/>
      <c r="H5" s="19"/>
      <c r="I5" s="9"/>
    </row>
    <row r="6" spans="1:9" s="15" customFormat="1" ht="17.100000000000001" customHeight="1" x14ac:dyDescent="0.25">
      <c r="A6" s="14" t="s">
        <v>2</v>
      </c>
      <c r="B6" s="14" t="s">
        <v>5</v>
      </c>
      <c r="C6" s="14"/>
      <c r="D6" s="14" t="s">
        <v>53</v>
      </c>
      <c r="E6" s="14" t="s">
        <v>6</v>
      </c>
      <c r="F6" s="20" t="s">
        <v>54</v>
      </c>
      <c r="G6" s="21"/>
      <c r="H6" s="22"/>
      <c r="I6" s="14" t="s">
        <v>3</v>
      </c>
    </row>
    <row r="7" spans="1:9" s="15" customFormat="1" ht="17.100000000000001" customHeight="1" x14ac:dyDescent="0.25">
      <c r="A7" s="16" t="s">
        <v>4</v>
      </c>
      <c r="B7" s="16" t="s">
        <v>55</v>
      </c>
      <c r="C7" s="16" t="s">
        <v>56</v>
      </c>
      <c r="D7" s="16" t="s">
        <v>49</v>
      </c>
      <c r="E7" s="16" t="s">
        <v>48</v>
      </c>
      <c r="F7" s="17" t="s">
        <v>49</v>
      </c>
      <c r="G7" s="17" t="s">
        <v>50</v>
      </c>
      <c r="H7" s="17" t="s">
        <v>51</v>
      </c>
      <c r="I7" s="16" t="s">
        <v>3</v>
      </c>
    </row>
    <row r="8" spans="1:9" ht="17.100000000000001" hidden="1" customHeight="1" x14ac:dyDescent="0.25">
      <c r="A8" s="3">
        <v>1</v>
      </c>
      <c r="B8" s="5" t="s">
        <v>7</v>
      </c>
      <c r="C8" s="5" t="s">
        <v>31</v>
      </c>
      <c r="D8" s="3">
        <v>1</v>
      </c>
      <c r="E8" s="6">
        <v>16064</v>
      </c>
      <c r="F8" s="4">
        <v>121</v>
      </c>
      <c r="G8" s="4">
        <f>ROUND(E8*3.25/100,0)-1</f>
        <v>521</v>
      </c>
      <c r="H8" s="4">
        <f>F8+G8</f>
        <v>642</v>
      </c>
      <c r="I8" s="5">
        <v>0</v>
      </c>
    </row>
    <row r="9" spans="1:9" ht="17.100000000000001" hidden="1" customHeight="1" x14ac:dyDescent="0.25">
      <c r="A9" s="3">
        <f>A8+1</f>
        <v>2</v>
      </c>
      <c r="B9" s="5" t="s">
        <v>8</v>
      </c>
      <c r="C9" s="5" t="s">
        <v>32</v>
      </c>
      <c r="D9" s="3">
        <v>34</v>
      </c>
      <c r="E9" s="6">
        <v>373623</v>
      </c>
      <c r="F9" s="4">
        <v>2815</v>
      </c>
      <c r="G9" s="4">
        <f>ROUND(E9*3.25/100,0)-10</f>
        <v>12133</v>
      </c>
      <c r="H9" s="4">
        <f t="shared" ref="H9:H31" si="0">F9+G9</f>
        <v>14948</v>
      </c>
      <c r="I9" s="5">
        <v>0</v>
      </c>
    </row>
    <row r="10" spans="1:9" ht="17.100000000000001" hidden="1" customHeight="1" x14ac:dyDescent="0.25">
      <c r="A10" s="3">
        <f t="shared" ref="A10:A31" si="1">A9+1</f>
        <v>3</v>
      </c>
      <c r="B10" s="5" t="s">
        <v>9</v>
      </c>
      <c r="C10" s="5" t="s">
        <v>32</v>
      </c>
      <c r="D10" s="3">
        <v>30</v>
      </c>
      <c r="E10" s="6">
        <v>92650</v>
      </c>
      <c r="F10" s="4">
        <v>709</v>
      </c>
      <c r="G10" s="4">
        <f t="shared" ref="G10:G30" si="2">ROUND(E10*3.25/100,0)-1</f>
        <v>3010</v>
      </c>
      <c r="H10" s="4">
        <f t="shared" si="0"/>
        <v>3719</v>
      </c>
      <c r="I10" s="5">
        <v>0</v>
      </c>
    </row>
    <row r="11" spans="1:9" ht="17.100000000000001" hidden="1" customHeight="1" x14ac:dyDescent="0.25">
      <c r="A11" s="3">
        <f t="shared" si="1"/>
        <v>4</v>
      </c>
      <c r="B11" s="5" t="s">
        <v>10</v>
      </c>
      <c r="C11" s="5" t="s">
        <v>33</v>
      </c>
      <c r="D11" s="3">
        <v>6</v>
      </c>
      <c r="E11" s="6">
        <v>56263</v>
      </c>
      <c r="F11" s="4">
        <v>426</v>
      </c>
      <c r="G11" s="4">
        <f t="shared" si="2"/>
        <v>1828</v>
      </c>
      <c r="H11" s="4">
        <f t="shared" si="0"/>
        <v>2254</v>
      </c>
      <c r="I11" s="5">
        <v>0</v>
      </c>
    </row>
    <row r="12" spans="1:9" ht="17.100000000000001" customHeight="1" x14ac:dyDescent="0.25">
      <c r="A12" s="3">
        <f t="shared" si="1"/>
        <v>5</v>
      </c>
      <c r="B12" s="5" t="s">
        <v>11</v>
      </c>
      <c r="C12" s="5" t="s">
        <v>34</v>
      </c>
      <c r="D12" s="3">
        <v>25</v>
      </c>
      <c r="E12" s="6">
        <v>385215</v>
      </c>
      <c r="F12" s="4">
        <v>2902</v>
      </c>
      <c r="G12" s="4">
        <f t="shared" si="2"/>
        <v>12518</v>
      </c>
      <c r="H12" s="4">
        <f t="shared" si="0"/>
        <v>15420</v>
      </c>
      <c r="I12" s="5">
        <v>0</v>
      </c>
    </row>
    <row r="13" spans="1:9" ht="17.100000000000001" customHeight="1" x14ac:dyDescent="0.25">
      <c r="A13" s="3">
        <f t="shared" si="1"/>
        <v>6</v>
      </c>
      <c r="B13" s="5" t="s">
        <v>12</v>
      </c>
      <c r="C13" s="5" t="s">
        <v>34</v>
      </c>
      <c r="D13" s="3">
        <v>9</v>
      </c>
      <c r="E13" s="6">
        <v>14783</v>
      </c>
      <c r="F13" s="4">
        <v>118</v>
      </c>
      <c r="G13" s="4">
        <f t="shared" si="2"/>
        <v>479</v>
      </c>
      <c r="H13" s="4">
        <f t="shared" si="0"/>
        <v>597</v>
      </c>
      <c r="I13" s="5">
        <v>0</v>
      </c>
    </row>
    <row r="14" spans="1:9" ht="17.100000000000001" hidden="1" customHeight="1" x14ac:dyDescent="0.25">
      <c r="A14" s="3">
        <f t="shared" si="1"/>
        <v>7</v>
      </c>
      <c r="B14" s="5" t="s">
        <v>13</v>
      </c>
      <c r="C14" s="5" t="s">
        <v>35</v>
      </c>
      <c r="D14" s="3">
        <v>143</v>
      </c>
      <c r="E14" s="6">
        <v>1359469</v>
      </c>
      <c r="F14" s="4">
        <v>10260</v>
      </c>
      <c r="G14" s="4">
        <f>ROUND(E14*3.25/100,0)-10</f>
        <v>44173</v>
      </c>
      <c r="H14" s="4">
        <f t="shared" si="0"/>
        <v>54433</v>
      </c>
      <c r="I14" s="5">
        <v>0</v>
      </c>
    </row>
    <row r="15" spans="1:9" ht="17.100000000000001" hidden="1" customHeight="1" x14ac:dyDescent="0.25">
      <c r="A15" s="3">
        <f t="shared" si="1"/>
        <v>8</v>
      </c>
      <c r="B15" s="5" t="s">
        <v>14</v>
      </c>
      <c r="C15" s="5" t="s">
        <v>36</v>
      </c>
      <c r="D15" s="3">
        <v>21</v>
      </c>
      <c r="E15" s="6">
        <v>193798</v>
      </c>
      <c r="F15" s="4">
        <v>1464</v>
      </c>
      <c r="G15" s="4">
        <f t="shared" si="2"/>
        <v>6297</v>
      </c>
      <c r="H15" s="4">
        <f t="shared" si="0"/>
        <v>7761</v>
      </c>
      <c r="I15" s="5">
        <v>0</v>
      </c>
    </row>
    <row r="16" spans="1:9" ht="17.100000000000001" hidden="1" customHeight="1" x14ac:dyDescent="0.25">
      <c r="A16" s="3">
        <f t="shared" si="1"/>
        <v>9</v>
      </c>
      <c r="B16" s="5" t="s">
        <v>15</v>
      </c>
      <c r="C16" s="5" t="s">
        <v>36</v>
      </c>
      <c r="D16" s="3">
        <v>19</v>
      </c>
      <c r="E16" s="6">
        <v>73343</v>
      </c>
      <c r="F16" s="4">
        <v>559</v>
      </c>
      <c r="G16" s="4">
        <f t="shared" si="2"/>
        <v>2383</v>
      </c>
      <c r="H16" s="4">
        <f t="shared" si="0"/>
        <v>2942</v>
      </c>
      <c r="I16" s="5">
        <v>0</v>
      </c>
    </row>
    <row r="17" spans="1:9" ht="17.100000000000001" hidden="1" customHeight="1" x14ac:dyDescent="0.25">
      <c r="A17" s="3">
        <f t="shared" si="1"/>
        <v>10</v>
      </c>
      <c r="B17" s="5" t="s">
        <v>16</v>
      </c>
      <c r="C17" s="5" t="s">
        <v>37</v>
      </c>
      <c r="D17" s="3">
        <v>4</v>
      </c>
      <c r="E17" s="6">
        <v>69186</v>
      </c>
      <c r="F17" s="4">
        <v>521</v>
      </c>
      <c r="G17" s="4">
        <f t="shared" si="2"/>
        <v>2248</v>
      </c>
      <c r="H17" s="4">
        <f t="shared" si="0"/>
        <v>2769</v>
      </c>
      <c r="I17" s="5">
        <v>0</v>
      </c>
    </row>
    <row r="18" spans="1:9" ht="17.100000000000001" hidden="1" customHeight="1" x14ac:dyDescent="0.25">
      <c r="A18" s="3">
        <f t="shared" si="1"/>
        <v>11</v>
      </c>
      <c r="B18" s="5" t="s">
        <v>17</v>
      </c>
      <c r="C18" s="5" t="s">
        <v>38</v>
      </c>
      <c r="D18" s="3">
        <v>3</v>
      </c>
      <c r="E18" s="6">
        <v>20472</v>
      </c>
      <c r="F18" s="4">
        <v>155</v>
      </c>
      <c r="G18" s="4">
        <f t="shared" si="2"/>
        <v>664</v>
      </c>
      <c r="H18" s="4">
        <f t="shared" si="0"/>
        <v>819</v>
      </c>
      <c r="I18" s="5">
        <v>0</v>
      </c>
    </row>
    <row r="19" spans="1:9" ht="17.100000000000001" hidden="1" customHeight="1" x14ac:dyDescent="0.25">
      <c r="A19" s="3">
        <f t="shared" si="1"/>
        <v>12</v>
      </c>
      <c r="B19" s="5" t="s">
        <v>18</v>
      </c>
      <c r="C19" s="5" t="s">
        <v>39</v>
      </c>
      <c r="D19" s="3">
        <v>19</v>
      </c>
      <c r="E19" s="6">
        <v>191858</v>
      </c>
      <c r="F19" s="4">
        <v>1447</v>
      </c>
      <c r="G19" s="4">
        <f t="shared" si="2"/>
        <v>6234</v>
      </c>
      <c r="H19" s="4">
        <f t="shared" si="0"/>
        <v>7681</v>
      </c>
      <c r="I19" s="5">
        <v>0</v>
      </c>
    </row>
    <row r="20" spans="1:9" ht="17.100000000000001" hidden="1" customHeight="1" x14ac:dyDescent="0.25">
      <c r="A20" s="3">
        <f t="shared" si="1"/>
        <v>13</v>
      </c>
      <c r="B20" s="5" t="s">
        <v>19</v>
      </c>
      <c r="C20" s="5" t="s">
        <v>39</v>
      </c>
      <c r="D20" s="3">
        <v>18</v>
      </c>
      <c r="E20" s="6">
        <v>39526</v>
      </c>
      <c r="F20" s="4">
        <v>306</v>
      </c>
      <c r="G20" s="4">
        <f t="shared" si="2"/>
        <v>1284</v>
      </c>
      <c r="H20" s="4">
        <f t="shared" si="0"/>
        <v>1590</v>
      </c>
      <c r="I20" s="5">
        <v>0</v>
      </c>
    </row>
    <row r="21" spans="1:9" ht="17.100000000000001" hidden="1" customHeight="1" x14ac:dyDescent="0.25">
      <c r="A21" s="3">
        <f t="shared" si="1"/>
        <v>14</v>
      </c>
      <c r="B21" s="5" t="s">
        <v>20</v>
      </c>
      <c r="C21" s="5" t="s">
        <v>40</v>
      </c>
      <c r="D21" s="3">
        <v>73</v>
      </c>
      <c r="E21" s="6">
        <v>856127</v>
      </c>
      <c r="F21" s="4">
        <v>6440</v>
      </c>
      <c r="G21" s="4">
        <f t="shared" si="2"/>
        <v>27823</v>
      </c>
      <c r="H21" s="4">
        <f t="shared" si="0"/>
        <v>34263</v>
      </c>
      <c r="I21" s="5">
        <v>0</v>
      </c>
    </row>
    <row r="22" spans="1:9" ht="17.100000000000001" hidden="1" customHeight="1" x14ac:dyDescent="0.25">
      <c r="A22" s="3">
        <f t="shared" si="1"/>
        <v>15</v>
      </c>
      <c r="B22" s="5" t="s">
        <v>21</v>
      </c>
      <c r="C22" s="5" t="s">
        <v>40</v>
      </c>
      <c r="D22" s="3">
        <v>38</v>
      </c>
      <c r="E22" s="6">
        <v>53314</v>
      </c>
      <c r="F22" s="4">
        <v>415</v>
      </c>
      <c r="G22" s="4">
        <f t="shared" si="2"/>
        <v>1732</v>
      </c>
      <c r="H22" s="4">
        <f t="shared" si="0"/>
        <v>2147</v>
      </c>
      <c r="I22" s="5">
        <v>0</v>
      </c>
    </row>
    <row r="23" spans="1:9" ht="17.100000000000001" hidden="1" customHeight="1" x14ac:dyDescent="0.25">
      <c r="A23" s="3">
        <f t="shared" si="1"/>
        <v>16</v>
      </c>
      <c r="B23" s="5" t="s">
        <v>22</v>
      </c>
      <c r="C23" s="5" t="s">
        <v>41</v>
      </c>
      <c r="D23" s="3">
        <v>3</v>
      </c>
      <c r="E23" s="6">
        <v>43373</v>
      </c>
      <c r="F23" s="4">
        <v>327</v>
      </c>
      <c r="G23" s="4">
        <f t="shared" si="2"/>
        <v>1409</v>
      </c>
      <c r="H23" s="4">
        <f t="shared" si="0"/>
        <v>1736</v>
      </c>
      <c r="I23" s="5">
        <v>0</v>
      </c>
    </row>
    <row r="24" spans="1:9" ht="17.100000000000001" hidden="1" customHeight="1" x14ac:dyDescent="0.25">
      <c r="A24" s="3">
        <f t="shared" si="1"/>
        <v>17</v>
      </c>
      <c r="B24" s="5" t="s">
        <v>23</v>
      </c>
      <c r="C24" s="5" t="s">
        <v>41</v>
      </c>
      <c r="D24" s="3">
        <v>2</v>
      </c>
      <c r="E24" s="6">
        <v>5355</v>
      </c>
      <c r="F24" s="4">
        <v>42</v>
      </c>
      <c r="G24" s="4">
        <f t="shared" si="2"/>
        <v>173</v>
      </c>
      <c r="H24" s="4">
        <f t="shared" si="0"/>
        <v>215</v>
      </c>
      <c r="I24" s="5">
        <v>0</v>
      </c>
    </row>
    <row r="25" spans="1:9" ht="17.100000000000001" hidden="1" customHeight="1" x14ac:dyDescent="0.25">
      <c r="A25" s="3">
        <f t="shared" si="1"/>
        <v>18</v>
      </c>
      <c r="B25" s="5" t="s">
        <v>24</v>
      </c>
      <c r="C25" s="5" t="s">
        <v>42</v>
      </c>
      <c r="D25" s="3">
        <v>1</v>
      </c>
      <c r="E25" s="6">
        <v>10803</v>
      </c>
      <c r="F25" s="4">
        <v>82</v>
      </c>
      <c r="G25" s="4">
        <f t="shared" si="2"/>
        <v>350</v>
      </c>
      <c r="H25" s="4">
        <f t="shared" si="0"/>
        <v>432</v>
      </c>
      <c r="I25" s="5">
        <v>0</v>
      </c>
    </row>
    <row r="26" spans="1:9" ht="17.100000000000001" hidden="1" customHeight="1" x14ac:dyDescent="0.25">
      <c r="A26" s="3">
        <f t="shared" si="1"/>
        <v>19</v>
      </c>
      <c r="B26" s="5" t="s">
        <v>25</v>
      </c>
      <c r="C26" s="5" t="s">
        <v>43</v>
      </c>
      <c r="D26" s="3">
        <v>1</v>
      </c>
      <c r="E26" s="6">
        <v>18716</v>
      </c>
      <c r="F26" s="4">
        <v>141</v>
      </c>
      <c r="G26" s="4">
        <f t="shared" si="2"/>
        <v>607</v>
      </c>
      <c r="H26" s="4">
        <f t="shared" si="0"/>
        <v>748</v>
      </c>
      <c r="I26" s="5">
        <v>0</v>
      </c>
    </row>
    <row r="27" spans="1:9" ht="17.100000000000001" hidden="1" customHeight="1" x14ac:dyDescent="0.25">
      <c r="A27" s="3">
        <f t="shared" si="1"/>
        <v>20</v>
      </c>
      <c r="B27" s="5" t="s">
        <v>26</v>
      </c>
      <c r="C27" s="5" t="s">
        <v>44</v>
      </c>
      <c r="D27" s="3">
        <v>2</v>
      </c>
      <c r="E27" s="6">
        <v>7052</v>
      </c>
      <c r="F27" s="4">
        <v>54</v>
      </c>
      <c r="G27" s="4">
        <f t="shared" si="2"/>
        <v>228</v>
      </c>
      <c r="H27" s="4">
        <f t="shared" si="0"/>
        <v>282</v>
      </c>
      <c r="I27" s="5">
        <v>0</v>
      </c>
    </row>
    <row r="28" spans="1:9" ht="17.100000000000001" hidden="1" customHeight="1" x14ac:dyDescent="0.25">
      <c r="A28" s="3">
        <f t="shared" si="1"/>
        <v>21</v>
      </c>
      <c r="B28" s="5" t="s">
        <v>27</v>
      </c>
      <c r="C28" s="5" t="s">
        <v>45</v>
      </c>
      <c r="D28" s="3">
        <v>2</v>
      </c>
      <c r="E28" s="6">
        <v>31988</v>
      </c>
      <c r="F28" s="4">
        <v>241</v>
      </c>
      <c r="G28" s="4">
        <f t="shared" si="2"/>
        <v>1039</v>
      </c>
      <c r="H28" s="4">
        <f t="shared" si="0"/>
        <v>1280</v>
      </c>
      <c r="I28" s="5">
        <v>0</v>
      </c>
    </row>
    <row r="29" spans="1:9" ht="17.100000000000001" hidden="1" customHeight="1" x14ac:dyDescent="0.25">
      <c r="A29" s="3">
        <f t="shared" si="1"/>
        <v>22</v>
      </c>
      <c r="B29" s="5" t="s">
        <v>28</v>
      </c>
      <c r="C29" s="5" t="s">
        <v>45</v>
      </c>
      <c r="D29" s="3">
        <v>2</v>
      </c>
      <c r="E29" s="6">
        <v>33420</v>
      </c>
      <c r="F29" s="4">
        <v>252</v>
      </c>
      <c r="G29" s="4">
        <f t="shared" si="2"/>
        <v>1085</v>
      </c>
      <c r="H29" s="4">
        <f t="shared" si="0"/>
        <v>1337</v>
      </c>
      <c r="I29" s="5">
        <v>0</v>
      </c>
    </row>
    <row r="30" spans="1:9" ht="17.100000000000001" hidden="1" customHeight="1" x14ac:dyDescent="0.25">
      <c r="A30" s="3">
        <f t="shared" si="1"/>
        <v>23</v>
      </c>
      <c r="B30" s="5" t="s">
        <v>29</v>
      </c>
      <c r="C30" s="5" t="s">
        <v>46</v>
      </c>
      <c r="D30" s="3">
        <v>3</v>
      </c>
      <c r="E30" s="6">
        <v>24297</v>
      </c>
      <c r="F30" s="4">
        <v>184</v>
      </c>
      <c r="G30" s="4">
        <f t="shared" si="2"/>
        <v>789</v>
      </c>
      <c r="H30" s="4">
        <f t="shared" si="0"/>
        <v>973</v>
      </c>
      <c r="I30" s="5">
        <v>0</v>
      </c>
    </row>
    <row r="31" spans="1:9" ht="17.100000000000001" hidden="1" customHeight="1" x14ac:dyDescent="0.25">
      <c r="A31" s="3">
        <f t="shared" si="1"/>
        <v>24</v>
      </c>
      <c r="B31" s="5" t="s">
        <v>30</v>
      </c>
      <c r="C31" s="5" t="s">
        <v>47</v>
      </c>
      <c r="D31" s="3">
        <v>6</v>
      </c>
      <c r="E31" s="6">
        <v>79865</v>
      </c>
      <c r="F31" s="4">
        <v>602</v>
      </c>
      <c r="G31" s="4">
        <f>ROUND(E31*3.25/100,0)-4.5</f>
        <v>2591.5</v>
      </c>
      <c r="H31" s="4">
        <f t="shared" si="0"/>
        <v>3193.5</v>
      </c>
      <c r="I31" s="5">
        <v>0</v>
      </c>
    </row>
    <row r="32" spans="1:9" s="12" customFormat="1" ht="17.100000000000001" customHeight="1" x14ac:dyDescent="0.25">
      <c r="A32" s="11"/>
      <c r="B32" s="11" t="s">
        <v>51</v>
      </c>
      <c r="C32" s="13"/>
      <c r="D32" s="18">
        <f>SUM(D8:D31)</f>
        <v>465</v>
      </c>
      <c r="E32" s="18">
        <f>SUM(E8:E31)</f>
        <v>4050560</v>
      </c>
      <c r="F32" s="18">
        <f>SUM(F8:F31)</f>
        <v>30583</v>
      </c>
      <c r="G32" s="18">
        <f>SUM(G8:G31)</f>
        <v>131598.5</v>
      </c>
      <c r="H32" s="18">
        <f>SUM(H8:H31)</f>
        <v>162181.5</v>
      </c>
      <c r="I32" s="10"/>
    </row>
    <row r="33" spans="8:8" x14ac:dyDescent="0.25">
      <c r="H33" s="24">
        <v>162181.39749999976</v>
      </c>
    </row>
    <row r="35" spans="8:8" x14ac:dyDescent="0.25">
      <c r="H35" s="23">
        <f>H33-H32</f>
        <v>-0.10250000024097972</v>
      </c>
    </row>
  </sheetData>
  <autoFilter ref="A7:I33">
    <filterColumn colId="1">
      <filters blank="1">
        <filter val="FORTIS C-DOC HOSPITAL"/>
        <filter val="FORTIS C-DOC HOSPITAL (E.D.)"/>
        <filter val="Total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 Contribution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Madhusudan</cp:lastModifiedBy>
  <dcterms:created xsi:type="dcterms:W3CDTF">2022-05-09T11:47:57Z</dcterms:created>
  <dcterms:modified xsi:type="dcterms:W3CDTF">2022-05-24T06:55:34Z</dcterms:modified>
</cp:coreProperties>
</file>